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2"/>
  <workbookPr filterPrivacy="1" defaultThemeVersion="124226"/>
  <xr:revisionPtr revIDLastSave="239" documentId="8_{BF41977D-8D1D-4C86-A7BC-D193097EBF0E}" xr6:coauthVersionLast="47" xr6:coauthVersionMax="47" xr10:uidLastSave="{3C499ECC-8DDE-45E4-90FF-4B5964E6E7EF}"/>
  <bookViews>
    <workbookView xWindow="28680" yWindow="-225" windowWidth="29040" windowHeight="15840" tabRatio="891" xr2:uid="{00000000-000D-0000-FFFF-FFFF00000000}"/>
  </bookViews>
  <sheets>
    <sheet name="1. Prov. Bill. Ind. Cost Rates" sheetId="20" r:id="rId1"/>
    <sheet name="2. Ceiling Indirect Cost Rates" sheetId="21" r:id="rId2"/>
    <sheet name="3. NTE Profit and Fee Percent." sheetId="11" r:id="rId3"/>
    <sheet name="4. IDIQ Prices" sheetId="27" r:id="rId4"/>
  </sheets>
  <externalReferences>
    <externalReference r:id="rId5"/>
  </externalReferences>
  <definedNames>
    <definedName name="Ceiling_FCCOM_Base">[1]Variables!$B$14</definedName>
    <definedName name="Ceiling_FCCOM_Extension">[1]Variables!$G$14</definedName>
    <definedName name="Ceiling_FCCOM_Opt1">[1]Variables!$C$14</definedName>
    <definedName name="Ceiling_FCCOM_Opt2">[1]Variables!$D$14</definedName>
    <definedName name="Ceiling_FCCOM_Opt3">[1]Variables!$E$14</definedName>
    <definedName name="Ceiling_FCCOM_Opt4">[1]Variables!$F$14</definedName>
    <definedName name="Ceiling_Fringe_Adj_CONUS">[1]Variables!$C$60</definedName>
    <definedName name="Ceiling_Fringe_Adj_OCONUS">[1]Variables!$C$61</definedName>
    <definedName name="Ceiling_G_and_A_Base">[1]Variables!$B$12</definedName>
    <definedName name="Ceiling_G_and_A_Extension">[1]Variables!$G$12</definedName>
    <definedName name="Ceiling_G_and_A_Opt1">[1]Variables!$C$12</definedName>
    <definedName name="Ceiling_G_and_A_Opt2">[1]Variables!$D$12</definedName>
    <definedName name="Ceiling_G_and_A_Opt3">[1]Variables!$E$12</definedName>
    <definedName name="Ceiling_G_and_A_Opt4">[1]Variables!$F$12</definedName>
    <definedName name="Ceiling_OH_Base">[1]Variables!$B$13</definedName>
    <definedName name="Ceiling_OH_Extension">[1]Variables!$G$13</definedName>
    <definedName name="Ceiling_OH_Opt1">[1]Variables!$C$13</definedName>
    <definedName name="Ceiling_OH_Opt2">[1]Variables!$D$13</definedName>
    <definedName name="Ceiling_OH_Opt3">[1]Variables!$E$13</definedName>
    <definedName name="Ceiling_OH_Opt4">[1]Variables!$F$13</definedName>
    <definedName name="FCCOM_Base">[1]Variables!$B$9</definedName>
    <definedName name="FCCOM_Extension">[1]Variables!$G$9</definedName>
    <definedName name="FCCOM_Opt1">[1]Variables!$C$9</definedName>
    <definedName name="FCCOM_Opt2">[1]Variables!$D$9</definedName>
    <definedName name="FCCOM_Opt3">[1]Variables!$E$9</definedName>
    <definedName name="FCCOM_Opt4">[1]Variables!$F$9</definedName>
    <definedName name="Fringe_CONUS">'[1]Fringe BuildUp'!$F$3</definedName>
    <definedName name="Fringe_OCONUS">'[1]Fringe BuildUp'!$H$3</definedName>
    <definedName name="G_and_A_Base">[1]Variables!$B$7</definedName>
    <definedName name="G_and_A_Extension">[1]Variables!$G$7</definedName>
    <definedName name="G_and_A_Opt1">[1]Variables!$C$7</definedName>
    <definedName name="G_and_A_Opt2">[1]Variables!$D$7</definedName>
    <definedName name="G_and_A_Opt3">[1]Variables!$E$7</definedName>
    <definedName name="G_and_A_Opt4">[1]Variables!$F$7</definedName>
    <definedName name="OH_Base">[1]Variables!$B$8</definedName>
    <definedName name="OH_Extension">[1]Variables!$G$8</definedName>
    <definedName name="OH_Opt1">[1]Variables!$C$8</definedName>
    <definedName name="OH_Opt2">[1]Variables!$D$8</definedName>
    <definedName name="OH_Opt3">[1]Variables!$E$8</definedName>
    <definedName name="OH_Opt4">[1]Variables!$F$8</definedName>
    <definedName name="_xlnm.Print_Area" localSheetId="0">'1. Prov. Bill. Ind. Cost Rates'!$A$1:$E$45</definedName>
    <definedName name="_xlnm.Print_Area" localSheetId="1">'2. Ceiling Indirect Cost Rates'!$A$1:$E$45</definedName>
    <definedName name="_xlnm.Print_Area" localSheetId="2">'3. NTE Profit and Fee Percent.'!$A$1:$F$16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27" l="1"/>
  <c r="AK56" i="27"/>
  <c r="AH56" i="27"/>
  <c r="AE56" i="27"/>
  <c r="AB56" i="27"/>
  <c r="Y56" i="27"/>
  <c r="V56" i="27"/>
  <c r="S56" i="27"/>
  <c r="P56" i="27"/>
  <c r="M56" i="27"/>
  <c r="J56" i="27"/>
  <c r="G56" i="27"/>
  <c r="AK55" i="27"/>
  <c r="AH55" i="27"/>
  <c r="AE55" i="27"/>
  <c r="AB55" i="27"/>
  <c r="Y55" i="27"/>
  <c r="V55" i="27"/>
  <c r="S55" i="27"/>
  <c r="P55" i="27"/>
  <c r="M55" i="27"/>
  <c r="J55" i="27"/>
  <c r="G55" i="27"/>
  <c r="AK54" i="27"/>
  <c r="AH54" i="27"/>
  <c r="AE54" i="27"/>
  <c r="AB54" i="27"/>
  <c r="Y54" i="27"/>
  <c r="V54" i="27"/>
  <c r="S54" i="27"/>
  <c r="P54" i="27"/>
  <c r="M54" i="27"/>
  <c r="J54" i="27"/>
  <c r="G54" i="27"/>
  <c r="AK53" i="27"/>
  <c r="AH53" i="27"/>
  <c r="AE53" i="27"/>
  <c r="AB53" i="27"/>
  <c r="Y53" i="27"/>
  <c r="V53" i="27"/>
  <c r="S53" i="27"/>
  <c r="P53" i="27"/>
  <c r="M53" i="27"/>
  <c r="J53" i="27"/>
  <c r="G53" i="27"/>
  <c r="AK52" i="27"/>
  <c r="AH52" i="27"/>
  <c r="AE52" i="27"/>
  <c r="AB52" i="27"/>
  <c r="Y52" i="27"/>
  <c r="V52" i="27"/>
  <c r="S52" i="27"/>
  <c r="P52" i="27"/>
  <c r="M52" i="27"/>
  <c r="J52" i="27"/>
  <c r="G52" i="27"/>
  <c r="AK51" i="27"/>
  <c r="AH51" i="27"/>
  <c r="AE51" i="27"/>
  <c r="AB51" i="27"/>
  <c r="Y51" i="27"/>
  <c r="V51" i="27"/>
  <c r="S51" i="27"/>
  <c r="P51" i="27"/>
  <c r="M51" i="27"/>
  <c r="J51" i="27"/>
  <c r="G51" i="27"/>
  <c r="AK50" i="27"/>
  <c r="AH50" i="27"/>
  <c r="AE50" i="27"/>
  <c r="AB50" i="27"/>
  <c r="Y50" i="27"/>
  <c r="V50" i="27"/>
  <c r="S50" i="27"/>
  <c r="P50" i="27"/>
  <c r="M50" i="27"/>
  <c r="J50" i="27"/>
  <c r="G50" i="27"/>
  <c r="AK49" i="27"/>
  <c r="AH49" i="27"/>
  <c r="AE49" i="27"/>
  <c r="AB49" i="27"/>
  <c r="Y49" i="27"/>
  <c r="V49" i="27"/>
  <c r="S49" i="27"/>
  <c r="P49" i="27"/>
  <c r="M49" i="27"/>
  <c r="J49" i="27"/>
  <c r="G49" i="27"/>
  <c r="AK48" i="27"/>
  <c r="AH48" i="27"/>
  <c r="AE48" i="27"/>
  <c r="AB48" i="27"/>
  <c r="Y48" i="27"/>
  <c r="V48" i="27"/>
  <c r="S48" i="27"/>
  <c r="P48" i="27"/>
  <c r="M48" i="27"/>
  <c r="J48" i="27"/>
  <c r="G48" i="27"/>
  <c r="AK47" i="27"/>
  <c r="AH47" i="27"/>
  <c r="AE47" i="27"/>
  <c r="AB47" i="27"/>
  <c r="Y47" i="27"/>
  <c r="V47" i="27"/>
  <c r="S47" i="27"/>
  <c r="P47" i="27"/>
  <c r="M47" i="27"/>
  <c r="J47" i="27"/>
  <c r="G47" i="27"/>
  <c r="AK46" i="27"/>
  <c r="AH46" i="27"/>
  <c r="AE46" i="27"/>
  <c r="AB46" i="27"/>
  <c r="Y46" i="27"/>
  <c r="V46" i="27"/>
  <c r="S46" i="27"/>
  <c r="P46" i="27"/>
  <c r="M46" i="27"/>
  <c r="J46" i="27"/>
  <c r="G46" i="27"/>
  <c r="AK45" i="27"/>
  <c r="AH45" i="27"/>
  <c r="AE45" i="27"/>
  <c r="AB45" i="27"/>
  <c r="Y45" i="27"/>
  <c r="V45" i="27"/>
  <c r="S45" i="27"/>
  <c r="P45" i="27"/>
  <c r="M45" i="27"/>
  <c r="J45" i="27"/>
  <c r="G45" i="27"/>
  <c r="AK44" i="27"/>
  <c r="AH44" i="27"/>
  <c r="AE44" i="27"/>
  <c r="AB44" i="27"/>
  <c r="Y44" i="27"/>
  <c r="V44" i="27"/>
  <c r="S44" i="27"/>
  <c r="P44" i="27"/>
  <c r="M44" i="27"/>
  <c r="J44" i="27"/>
  <c r="G44" i="27"/>
  <c r="AK43" i="27"/>
  <c r="AH43" i="27"/>
  <c r="AE43" i="27"/>
  <c r="AB43" i="27"/>
  <c r="Y43" i="27"/>
  <c r="V43" i="27"/>
  <c r="S43" i="27"/>
  <c r="P43" i="27"/>
  <c r="M43" i="27"/>
  <c r="J43" i="27"/>
  <c r="G43" i="27"/>
  <c r="AK42" i="27"/>
  <c r="AH42" i="27"/>
  <c r="AE42" i="27"/>
  <c r="AB42" i="27"/>
  <c r="Y42" i="27"/>
  <c r="V42" i="27"/>
  <c r="S42" i="27"/>
  <c r="P42" i="27"/>
  <c r="M42" i="27"/>
  <c r="J42" i="27"/>
  <c r="G42" i="27"/>
  <c r="AK41" i="27"/>
  <c r="AH41" i="27"/>
  <c r="AE41" i="27"/>
  <c r="AB41" i="27"/>
  <c r="Y41" i="27"/>
  <c r="V41" i="27"/>
  <c r="S41" i="27"/>
  <c r="P41" i="27"/>
  <c r="M41" i="27"/>
  <c r="J41" i="27"/>
  <c r="G41" i="27"/>
  <c r="AK40" i="27"/>
  <c r="AH40" i="27"/>
  <c r="AE40" i="27"/>
  <c r="AB40" i="27"/>
  <c r="Y40" i="27"/>
  <c r="V40" i="27"/>
  <c r="S40" i="27"/>
  <c r="P40" i="27"/>
  <c r="M40" i="27"/>
  <c r="J40" i="27"/>
  <c r="G40" i="27"/>
  <c r="AK39" i="27"/>
  <c r="AH39" i="27"/>
  <c r="AE39" i="27"/>
  <c r="AB39" i="27"/>
  <c r="Y39" i="27"/>
  <c r="V39" i="27"/>
  <c r="S39" i="27"/>
  <c r="P39" i="27"/>
  <c r="M39" i="27"/>
  <c r="J39" i="27"/>
  <c r="G39" i="27"/>
  <c r="AK38" i="27"/>
  <c r="AH38" i="27"/>
  <c r="AE38" i="27"/>
  <c r="AB38" i="27"/>
  <c r="Y38" i="27"/>
  <c r="V38" i="27"/>
  <c r="S38" i="27"/>
  <c r="P38" i="27"/>
  <c r="M38" i="27"/>
  <c r="J38" i="27"/>
  <c r="G38" i="27"/>
  <c r="AK37" i="27"/>
  <c r="AH37" i="27"/>
  <c r="AE37" i="27"/>
  <c r="AB37" i="27"/>
  <c r="Y37" i="27"/>
  <c r="V37" i="27"/>
  <c r="S37" i="27"/>
  <c r="P37" i="27"/>
  <c r="M37" i="27"/>
  <c r="J37" i="27"/>
  <c r="G37" i="27"/>
  <c r="AK36" i="27"/>
  <c r="AH36" i="27"/>
  <c r="AE36" i="27"/>
  <c r="AB36" i="27"/>
  <c r="Y36" i="27"/>
  <c r="V36" i="27"/>
  <c r="S36" i="27"/>
  <c r="P36" i="27"/>
  <c r="M36" i="27"/>
  <c r="J36" i="27"/>
  <c r="G36" i="27"/>
  <c r="AK35" i="27"/>
  <c r="AH35" i="27"/>
  <c r="AE35" i="27"/>
  <c r="AB35" i="27"/>
  <c r="Y35" i="27"/>
  <c r="V35" i="27"/>
  <c r="S35" i="27"/>
  <c r="P35" i="27"/>
  <c r="M35" i="27"/>
  <c r="J35" i="27"/>
  <c r="G35" i="27"/>
  <c r="AK34" i="27"/>
  <c r="AH34" i="27"/>
  <c r="AE34" i="27"/>
  <c r="AB34" i="27"/>
  <c r="Y34" i="27"/>
  <c r="V34" i="27"/>
  <c r="S34" i="27"/>
  <c r="P34" i="27"/>
  <c r="M34" i="27"/>
  <c r="J34" i="27"/>
  <c r="G34" i="27"/>
  <c r="AK33" i="27"/>
  <c r="AH33" i="27"/>
  <c r="AE33" i="27"/>
  <c r="AB33" i="27"/>
  <c r="Y33" i="27"/>
  <c r="V33" i="27"/>
  <c r="S33" i="27"/>
  <c r="P33" i="27"/>
  <c r="M33" i="27"/>
  <c r="J33" i="27"/>
  <c r="G33" i="27"/>
  <c r="AK32" i="27"/>
  <c r="AK57" i="27" s="1"/>
  <c r="AH32" i="27"/>
  <c r="AH57" i="27" s="1"/>
  <c r="AE32" i="27"/>
  <c r="AE57" i="27" s="1"/>
  <c r="AB32" i="27"/>
  <c r="AB57" i="27" s="1"/>
  <c r="Y32" i="27"/>
  <c r="Y57" i="27" s="1"/>
  <c r="V32" i="27"/>
  <c r="V57" i="27" s="1"/>
  <c r="S32" i="27"/>
  <c r="S57" i="27" s="1"/>
  <c r="P32" i="27"/>
  <c r="P57" i="27" s="1"/>
  <c r="M32" i="27"/>
  <c r="M57" i="27" s="1"/>
  <c r="J32" i="27"/>
  <c r="J57" i="27" s="1"/>
  <c r="G32" i="27"/>
  <c r="G57" i="27" s="1"/>
  <c r="D28" i="27"/>
  <c r="AK27" i="27"/>
  <c r="AH27" i="27"/>
  <c r="AE27" i="27"/>
  <c r="AB27" i="27"/>
  <c r="Y27" i="27"/>
  <c r="V27" i="27"/>
  <c r="S27" i="27"/>
  <c r="P27" i="27"/>
  <c r="M27" i="27"/>
  <c r="J27" i="27"/>
  <c r="G27" i="27"/>
  <c r="AK26" i="27"/>
  <c r="AH26" i="27"/>
  <c r="AE26" i="27"/>
  <c r="AB26" i="27"/>
  <c r="Y26" i="27"/>
  <c r="V26" i="27"/>
  <c r="S26" i="27"/>
  <c r="P26" i="27"/>
  <c r="M26" i="27"/>
  <c r="J26" i="27"/>
  <c r="G26" i="27"/>
  <c r="AK25" i="27"/>
  <c r="AH25" i="27"/>
  <c r="AE25" i="27"/>
  <c r="AB25" i="27"/>
  <c r="Y25" i="27"/>
  <c r="V25" i="27"/>
  <c r="S25" i="27"/>
  <c r="P25" i="27"/>
  <c r="M25" i="27"/>
  <c r="J25" i="27"/>
  <c r="G25" i="27"/>
  <c r="AK24" i="27"/>
  <c r="AH24" i="27"/>
  <c r="AE24" i="27"/>
  <c r="AB24" i="27"/>
  <c r="Y24" i="27"/>
  <c r="V24" i="27"/>
  <c r="S24" i="27"/>
  <c r="P24" i="27"/>
  <c r="M24" i="27"/>
  <c r="J24" i="27"/>
  <c r="G24" i="27"/>
  <c r="AK23" i="27"/>
  <c r="AH23" i="27"/>
  <c r="AE23" i="27"/>
  <c r="AB23" i="27"/>
  <c r="Y23" i="27"/>
  <c r="V23" i="27"/>
  <c r="S23" i="27"/>
  <c r="P23" i="27"/>
  <c r="M23" i="27"/>
  <c r="J23" i="27"/>
  <c r="G23" i="27"/>
  <c r="AK22" i="27"/>
  <c r="AH22" i="27"/>
  <c r="AE22" i="27"/>
  <c r="AB22" i="27"/>
  <c r="Y22" i="27"/>
  <c r="V22" i="27"/>
  <c r="S22" i="27"/>
  <c r="P22" i="27"/>
  <c r="M22" i="27"/>
  <c r="J22" i="27"/>
  <c r="G22" i="27"/>
  <c r="AK21" i="27"/>
  <c r="AH21" i="27"/>
  <c r="AE21" i="27"/>
  <c r="AB21" i="27"/>
  <c r="Y21" i="27"/>
  <c r="V21" i="27"/>
  <c r="S21" i="27"/>
  <c r="P21" i="27"/>
  <c r="M21" i="27"/>
  <c r="J21" i="27"/>
  <c r="G21" i="27"/>
  <c r="AK20" i="27"/>
  <c r="AH20" i="27"/>
  <c r="AE20" i="27"/>
  <c r="AB20" i="27"/>
  <c r="Y20" i="27"/>
  <c r="V20" i="27"/>
  <c r="S20" i="27"/>
  <c r="P20" i="27"/>
  <c r="M20" i="27"/>
  <c r="J20" i="27"/>
  <c r="G20" i="27"/>
  <c r="AK19" i="27"/>
  <c r="AH19" i="27"/>
  <c r="AE19" i="27"/>
  <c r="AB19" i="27"/>
  <c r="Y19" i="27"/>
  <c r="V19" i="27"/>
  <c r="S19" i="27"/>
  <c r="P19" i="27"/>
  <c r="M19" i="27"/>
  <c r="J19" i="27"/>
  <c r="G19" i="27"/>
  <c r="AK18" i="27"/>
  <c r="AH18" i="27"/>
  <c r="AE18" i="27"/>
  <c r="AB18" i="27"/>
  <c r="Y18" i="27"/>
  <c r="V18" i="27"/>
  <c r="S18" i="27"/>
  <c r="P18" i="27"/>
  <c r="M18" i="27"/>
  <c r="J18" i="27"/>
  <c r="G18" i="27"/>
  <c r="AK17" i="27"/>
  <c r="AH17" i="27"/>
  <c r="AE17" i="27"/>
  <c r="AB17" i="27"/>
  <c r="Y17" i="27"/>
  <c r="V17" i="27"/>
  <c r="S17" i="27"/>
  <c r="P17" i="27"/>
  <c r="M17" i="27"/>
  <c r="J17" i="27"/>
  <c r="G17" i="27"/>
  <c r="AK16" i="27"/>
  <c r="AH16" i="27"/>
  <c r="AE16" i="27"/>
  <c r="AB16" i="27"/>
  <c r="Y16" i="27"/>
  <c r="V16" i="27"/>
  <c r="S16" i="27"/>
  <c r="P16" i="27"/>
  <c r="M16" i="27"/>
  <c r="J16" i="27"/>
  <c r="G16" i="27"/>
  <c r="AK15" i="27"/>
  <c r="AH15" i="27"/>
  <c r="AE15" i="27"/>
  <c r="AB15" i="27"/>
  <c r="Y15" i="27"/>
  <c r="V15" i="27"/>
  <c r="S15" i="27"/>
  <c r="P15" i="27"/>
  <c r="M15" i="27"/>
  <c r="J15" i="27"/>
  <c r="G15" i="27"/>
  <c r="AK14" i="27"/>
  <c r="AH14" i="27"/>
  <c r="AE14" i="27"/>
  <c r="AB14" i="27"/>
  <c r="Y14" i="27"/>
  <c r="V14" i="27"/>
  <c r="S14" i="27"/>
  <c r="P14" i="27"/>
  <c r="M14" i="27"/>
  <c r="J14" i="27"/>
  <c r="G14" i="27"/>
  <c r="AK13" i="27"/>
  <c r="AH13" i="27"/>
  <c r="AE13" i="27"/>
  <c r="AB13" i="27"/>
  <c r="Y13" i="27"/>
  <c r="V13" i="27"/>
  <c r="S13" i="27"/>
  <c r="P13" i="27"/>
  <c r="M13" i="27"/>
  <c r="J13" i="27"/>
  <c r="G13" i="27"/>
  <c r="AK12" i="27"/>
  <c r="AH12" i="27"/>
  <c r="AE12" i="27"/>
  <c r="AB12" i="27"/>
  <c r="Y12" i="27"/>
  <c r="V12" i="27"/>
  <c r="S12" i="27"/>
  <c r="P12" i="27"/>
  <c r="M12" i="27"/>
  <c r="J12" i="27"/>
  <c r="G12" i="27"/>
  <c r="AK11" i="27"/>
  <c r="AH11" i="27"/>
  <c r="AE11" i="27"/>
  <c r="AB11" i="27"/>
  <c r="Y11" i="27"/>
  <c r="V11" i="27"/>
  <c r="S11" i="27"/>
  <c r="P11" i="27"/>
  <c r="M11" i="27"/>
  <c r="J11" i="27"/>
  <c r="G11" i="27"/>
  <c r="AK10" i="27"/>
  <c r="AH10" i="27"/>
  <c r="AE10" i="27"/>
  <c r="AB10" i="27"/>
  <c r="Y10" i="27"/>
  <c r="V10" i="27"/>
  <c r="S10" i="27"/>
  <c r="P10" i="27"/>
  <c r="M10" i="27"/>
  <c r="J10" i="27"/>
  <c r="G10" i="27"/>
  <c r="AK9" i="27"/>
  <c r="AH9" i="27"/>
  <c r="AE9" i="27"/>
  <c r="AB9" i="27"/>
  <c r="Y9" i="27"/>
  <c r="V9" i="27"/>
  <c r="S9" i="27"/>
  <c r="P9" i="27"/>
  <c r="M9" i="27"/>
  <c r="J9" i="27"/>
  <c r="G9" i="27"/>
  <c r="AK8" i="27"/>
  <c r="AH8" i="27"/>
  <c r="AE8" i="27"/>
  <c r="AB8" i="27"/>
  <c r="Y8" i="27"/>
  <c r="V8" i="27"/>
  <c r="S8" i="27"/>
  <c r="P8" i="27"/>
  <c r="M8" i="27"/>
  <c r="J8" i="27"/>
  <c r="G8" i="27"/>
  <c r="AK7" i="27"/>
  <c r="AH7" i="27"/>
  <c r="AE7" i="27"/>
  <c r="AB7" i="27"/>
  <c r="Y7" i="27"/>
  <c r="V7" i="27"/>
  <c r="S7" i="27"/>
  <c r="P7" i="27"/>
  <c r="M7" i="27"/>
  <c r="J7" i="27"/>
  <c r="G7" i="27"/>
  <c r="AK6" i="27"/>
  <c r="AK28" i="27" s="1"/>
  <c r="AK61" i="27" s="1"/>
  <c r="AH6" i="27"/>
  <c r="AH28" i="27" s="1"/>
  <c r="AH61" i="27" s="1"/>
  <c r="AE6" i="27"/>
  <c r="AE28" i="27" s="1"/>
  <c r="AE61" i="27" s="1"/>
  <c r="AB6" i="27"/>
  <c r="AB28" i="27" s="1"/>
  <c r="AB61" i="27" s="1"/>
  <c r="Y6" i="27"/>
  <c r="Y28" i="27" s="1"/>
  <c r="Y61" i="27" s="1"/>
  <c r="V6" i="27"/>
  <c r="V28" i="27" s="1"/>
  <c r="V61" i="27" s="1"/>
  <c r="S6" i="27"/>
  <c r="S28" i="27" s="1"/>
  <c r="S61" i="27" s="1"/>
  <c r="P6" i="27"/>
  <c r="P28" i="27" s="1"/>
  <c r="P61" i="27" s="1"/>
  <c r="M6" i="27"/>
  <c r="M28" i="27" s="1"/>
  <c r="M61" i="27" s="1"/>
  <c r="J6" i="27"/>
  <c r="J28" i="27" s="1"/>
  <c r="J61" i="27" s="1"/>
  <c r="G6" i="27"/>
  <c r="G28" i="27" s="1"/>
  <c r="G61" i="27" s="1"/>
  <c r="G63" i="27" l="1"/>
</calcChain>
</file>

<file path=xl/sharedStrings.xml><?xml version="1.0" encoding="utf-8"?>
<sst xmlns="http://schemas.openxmlformats.org/spreadsheetml/2006/main" count="327" uniqueCount="161">
  <si>
    <t xml:space="preserve">Pricing Table 1 </t>
  </si>
  <si>
    <t xml:space="preserve">Proposed Provisional Billing Indirect Cost Rates </t>
  </si>
  <si>
    <t>Indirect Cost Rate Description
(e.g., Fringe Benefits, Overhead, G&amp;A)</t>
  </si>
  <si>
    <t>Proposed Provisional Billing Indirect Cost Rate</t>
  </si>
  <si>
    <t xml:space="preserve">Basis of Estimate of Proposed Provisional Billing Indirect Cost Rate 
(e.g., Negotiated Indirect Cost Rate Agreement with Cognizant Federal Agency Official, Internal Budget Estimate) </t>
  </si>
  <si>
    <t>Allocation Base 
(e.g., Total Labor Dollars, Direct Labor Dollars, Total Cost Input)</t>
  </si>
  <si>
    <t>Offeror Fiscal Year Period
(e.g., January 1, 2023 - December 31, 2023)</t>
  </si>
  <si>
    <t xml:space="preserve">1)  </t>
  </si>
  <si>
    <t>2)</t>
  </si>
  <si>
    <t>THE FOLLOWING IS FOR ILLUSTRATION PURPOSES ONLY:</t>
  </si>
  <si>
    <t>Indirect Cost Rate Description</t>
  </si>
  <si>
    <t>Basis of Estimate of Proposed Provisional Billing Indirect Cost Rate</t>
  </si>
  <si>
    <t xml:space="preserve">   Allocation Base </t>
  </si>
  <si>
    <t>Offeror Fiscal Year Period</t>
  </si>
  <si>
    <t xml:space="preserve">   1) Fringe Benefits</t>
  </si>
  <si>
    <t>September 1, 2023 Forward Pricing Rate Agreement with Cognizant Federal Agency Official</t>
  </si>
  <si>
    <t>Total Labor Dollars</t>
  </si>
  <si>
    <t>January 1, 2023 - 
December 31, 2023</t>
  </si>
  <si>
    <t xml:space="preserve">     Fringe Benefits</t>
  </si>
  <si>
    <t>January 1, 2024 - 
December 31, 2024</t>
  </si>
  <si>
    <t>January 1, 2025 - 
December 31, 2025</t>
  </si>
  <si>
    <t>January 1, 2026 - 
December 31, 2026</t>
  </si>
  <si>
    <t>January 1, 2027 - 
December 31, 2027</t>
  </si>
  <si>
    <t>January 1, 2028 - 
December 31, 2028</t>
  </si>
  <si>
    <t>January 1, 2029 - 
December 31, 2029</t>
  </si>
  <si>
    <t>January 1, 2030 - 
December 31, 2030</t>
  </si>
  <si>
    <t>January 1, 2031 - 
December 31, 2031</t>
  </si>
  <si>
    <t>January 1, 2032 - 
December 31, 2032</t>
  </si>
  <si>
    <t>January 1, 2033 - 
December 31, 2033</t>
  </si>
  <si>
    <t>January 1, 2034 - 
December 31, 2034</t>
  </si>
  <si>
    <t xml:space="preserve"> </t>
  </si>
  <si>
    <t xml:space="preserve">Pricing Table 2 </t>
  </si>
  <si>
    <t xml:space="preserve">Proposed Ceiling Indirect Cost Rates </t>
  </si>
  <si>
    <t>Proposed Ceiling Indirect Cost Rate</t>
  </si>
  <si>
    <t xml:space="preserve">Basis of Estimate of Proposed Ceiling Indirect Cost Rate 
(e.g., Negotiated Indirect Cost Rate Agreement with Cognizant Federal Agency Official, Internal Budget Estimate) </t>
  </si>
  <si>
    <t>Basis of Estimate of Proposed Ceiling Indirect Cost Rate</t>
  </si>
  <si>
    <t xml:space="preserve">Pricing Table 3   </t>
  </si>
  <si>
    <t>Proposed Not-to-Exceed (NTE) Profit Percentages and NTE Fee Percentages</t>
  </si>
  <si>
    <t>Proposed NTE Profit Percentages</t>
  </si>
  <si>
    <t>Ordering Period - Year 1</t>
  </si>
  <si>
    <t>Ordering Period - Year 2</t>
  </si>
  <si>
    <t>Ordering Period - Year 3</t>
  </si>
  <si>
    <t>Ordering Period - Year 4</t>
  </si>
  <si>
    <t>Ordering Period - Year 5</t>
  </si>
  <si>
    <t>Ordering Period - Year 6</t>
  </si>
  <si>
    <t>Ordering Period - Year 7</t>
  </si>
  <si>
    <t>Ordering Period - Year 8</t>
  </si>
  <si>
    <t>Ordering Period - Year 9</t>
  </si>
  <si>
    <t>Ordering Period - Year 10</t>
  </si>
  <si>
    <t>Six-Month Option
(FAR 52.217-8)</t>
  </si>
  <si>
    <t>Proposed NTE Fee Percentages</t>
  </si>
  <si>
    <t>Pricing Table 4 - IDIQ Prices</t>
  </si>
  <si>
    <t>CLIN</t>
  </si>
  <si>
    <t>Labor Category</t>
  </si>
  <si>
    <t>Govt-Estimated Hours</t>
  </si>
  <si>
    <t>Govt-Estimated FTEs</t>
  </si>
  <si>
    <t>Ordering Period - Six-Month Option</t>
  </si>
  <si>
    <t>Proposed NTE Fully-Loaded Hourly Labor Rate</t>
  </si>
  <si>
    <t>Subtotal</t>
  </si>
  <si>
    <t>X001</t>
  </si>
  <si>
    <t>Program Manager III (CONUS)</t>
  </si>
  <si>
    <t>X002</t>
  </si>
  <si>
    <t>Program Manager III (OCONUS)</t>
  </si>
  <si>
    <t>X003</t>
  </si>
  <si>
    <t>Project Manager II (OCONUS)</t>
  </si>
  <si>
    <t>X004</t>
  </si>
  <si>
    <t xml:space="preserve">Construction Project Manager III (OCONUS) </t>
  </si>
  <si>
    <t>X005</t>
  </si>
  <si>
    <t>Construction Specialist I (OCONUS)</t>
  </si>
  <si>
    <t>X006</t>
  </si>
  <si>
    <t>Construction Specialist II (OCONUS)</t>
  </si>
  <si>
    <t>X007</t>
  </si>
  <si>
    <t>Construction Specialist III (OCONUS)</t>
  </si>
  <si>
    <t>X008</t>
  </si>
  <si>
    <t>Translator II (OCONUS)</t>
  </si>
  <si>
    <t>X009</t>
  </si>
  <si>
    <t>Translator III (OCONUS)</t>
  </si>
  <si>
    <t>X010</t>
  </si>
  <si>
    <t xml:space="preserve">Training Specialist I (OCONUS) </t>
  </si>
  <si>
    <t>X011</t>
  </si>
  <si>
    <t xml:space="preserve">Training Specialist II (OCONUS) </t>
  </si>
  <si>
    <t>X012</t>
  </si>
  <si>
    <t xml:space="preserve">Training Specialist III (OCONUS) </t>
  </si>
  <si>
    <t>X013</t>
  </si>
  <si>
    <t>Consultant I (OCONUS)</t>
  </si>
  <si>
    <t>X014</t>
  </si>
  <si>
    <t>Consultant II (OCONUS)</t>
  </si>
  <si>
    <t>X015</t>
  </si>
  <si>
    <t>Consultant III (OCONUS)</t>
  </si>
  <si>
    <t>X016</t>
  </si>
  <si>
    <t xml:space="preserve">Facilitation Specialist III (OCONUS) </t>
  </si>
  <si>
    <t>X017</t>
  </si>
  <si>
    <t xml:space="preserve">Site Manager I (OCONUS) </t>
  </si>
  <si>
    <t>X018</t>
  </si>
  <si>
    <t xml:space="preserve">Site Manager II (OCONUS) </t>
  </si>
  <si>
    <t>X019</t>
  </si>
  <si>
    <t xml:space="preserve">Site Manager III (OCONUS) </t>
  </si>
  <si>
    <t>X020</t>
  </si>
  <si>
    <t xml:space="preserve">Site Support I (OCONUS) </t>
  </si>
  <si>
    <t>X021</t>
  </si>
  <si>
    <t>Site Support II (OCONUS)</t>
  </si>
  <si>
    <t>X022</t>
  </si>
  <si>
    <t>Site Support III (OCONUS)</t>
  </si>
  <si>
    <t xml:space="preserve">LABOR TOTAL </t>
  </si>
  <si>
    <t>Equipment</t>
  </si>
  <si>
    <t>Govt-Estimated Quantity</t>
  </si>
  <si>
    <t>Proposed NTE 
Unit Price</t>
  </si>
  <si>
    <t>X301</t>
  </si>
  <si>
    <t>Armored Personnel Carrier (APC), wheeled 4 x 4</t>
  </si>
  <si>
    <t>X302</t>
  </si>
  <si>
    <t>Armored Personnel Carrier (APC), Ambulance, wheeled 4 x 4</t>
  </si>
  <si>
    <t>X303</t>
  </si>
  <si>
    <t>Armored Personnel Carrier (APC), Recovery, wheeled 4 x 4</t>
  </si>
  <si>
    <t>X304</t>
  </si>
  <si>
    <t>Single Cab Pickup</t>
  </si>
  <si>
    <t>X305</t>
  </si>
  <si>
    <t>Truck, Utility/Cargo, 2.5-5 ton 4 x 4</t>
  </si>
  <si>
    <t>X306</t>
  </si>
  <si>
    <t>Truck, Utility/Cargo, 7-10 ton 6 x 6</t>
  </si>
  <si>
    <t>X307</t>
  </si>
  <si>
    <t>Water Tanker, 10,000+ Liters capacity, 4 x 4</t>
  </si>
  <si>
    <t>X308</t>
  </si>
  <si>
    <t>Fuel Tanker, 10,000+ Liters capacity, 4 x 4</t>
  </si>
  <si>
    <t>X309</t>
  </si>
  <si>
    <t>Truck, Recovery, 5+ tons, 4 x 4</t>
  </si>
  <si>
    <t>X310</t>
  </si>
  <si>
    <t>Truck, Recovery, 5+ tons, 6 x 6</t>
  </si>
  <si>
    <t>X311</t>
  </si>
  <si>
    <t>Forklift, rough terrain, ≤ 5 tons</t>
  </si>
  <si>
    <t>X312</t>
  </si>
  <si>
    <t>Container Forklift</t>
  </si>
  <si>
    <t>X313</t>
  </si>
  <si>
    <t>Water Treatment Plant, ≤2,000 lph, storage ≤ 5,000 liters</t>
  </si>
  <si>
    <t>X314</t>
  </si>
  <si>
    <t>Generator, 51-75 kVA</t>
  </si>
  <si>
    <t>X315</t>
  </si>
  <si>
    <t>Generator, 76-100 kVA</t>
  </si>
  <si>
    <t>X316</t>
  </si>
  <si>
    <t>Generator, 101-150 kVA</t>
  </si>
  <si>
    <t>X317</t>
  </si>
  <si>
    <t>Generator, 151-200 kVA</t>
  </si>
  <si>
    <t>X318</t>
  </si>
  <si>
    <t>Battalion Aid Station, Level I</t>
  </si>
  <si>
    <t>X319</t>
  </si>
  <si>
    <t>Body Armor</t>
  </si>
  <si>
    <t>X320</t>
  </si>
  <si>
    <t>Helmets</t>
  </si>
  <si>
    <t>X321</t>
  </si>
  <si>
    <t>HESCO Barriers MIL1 5542 - 1.37 m × 1.06 m × 10 m</t>
  </si>
  <si>
    <t>X322</t>
  </si>
  <si>
    <t>HESCO Barriers MIL3 2424 - 1 m × 1 m × 10 m</t>
  </si>
  <si>
    <t>X323</t>
  </si>
  <si>
    <t>HESCO Barriers MIL4 3960 - 1 m × 1 .52m × 10 m</t>
  </si>
  <si>
    <t>X324</t>
  </si>
  <si>
    <t>HESCO Barriers MIL10 8760 -  2.21 m × 1.52 m × 30.5 m</t>
  </si>
  <si>
    <t>X325</t>
  </si>
  <si>
    <t>HESCO Barriers MIL12 8760 -  2.13 m × 1.06 m × 33 m</t>
  </si>
  <si>
    <t xml:space="preserve">EQUIPMENT TOTAL </t>
  </si>
  <si>
    <t xml:space="preserve">GOVT-ESTIMATED ODCs </t>
  </si>
  <si>
    <t>TOTALS</t>
  </si>
  <si>
    <t>OVERALL PROPOSED PRICE (sum of Totals)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</si>
</sst>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4"/>
      <color rgb="FFFF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4" fillId="0" borderId="0"/>
    <xf numFmtId="43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17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wrapText="1"/>
    </xf>
    <xf numFmtId="0" fontId="10" fillId="2" borderId="2" xfId="0" applyFont="1" applyFill="1" applyBorder="1" applyProtection="1">
      <protection locked="0"/>
    </xf>
    <xf numFmtId="9" fontId="10" fillId="2" borderId="2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/>
    <xf numFmtId="0" fontId="11" fillId="0" borderId="0" xfId="0" applyFont="1"/>
    <xf numFmtId="10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3" xfId="0" applyFont="1" applyBorder="1"/>
    <xf numFmtId="0" fontId="4" fillId="0" borderId="0" xfId="0" applyFont="1" applyAlignment="1">
      <alignment vertical="top"/>
    </xf>
    <xf numFmtId="0" fontId="14" fillId="0" borderId="0" xfId="0" applyFont="1"/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6" fillId="2" borderId="2" xfId="0" applyFont="1" applyFill="1" applyBorder="1" applyProtection="1">
      <protection locked="0"/>
    </xf>
    <xf numFmtId="9" fontId="16" fillId="2" borderId="2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16" fillId="2" borderId="3" xfId="0" applyFont="1" applyFill="1" applyBorder="1" applyProtection="1">
      <protection locked="0"/>
    </xf>
    <xf numFmtId="0" fontId="16" fillId="0" borderId="0" xfId="0" applyFont="1"/>
    <xf numFmtId="0" fontId="17" fillId="0" borderId="0" xfId="0" applyFont="1"/>
    <xf numFmtId="10" fontId="13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9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19" fillId="0" borderId="0" xfId="0" applyFont="1"/>
    <xf numFmtId="0" fontId="5" fillId="0" borderId="0" xfId="0" applyFont="1"/>
    <xf numFmtId="0" fontId="20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19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left" vertical="top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10" fontId="23" fillId="2" borderId="0" xfId="1" applyNumberFormat="1" applyFont="1" applyFill="1" applyBorder="1" applyProtection="1">
      <protection locked="0"/>
    </xf>
    <xf numFmtId="10" fontId="23" fillId="0" borderId="0" xfId="1" applyNumberFormat="1" applyFont="1" applyProtection="1"/>
    <xf numFmtId="0" fontId="23" fillId="0" borderId="0" xfId="0" applyFont="1"/>
    <xf numFmtId="10" fontId="23" fillId="0" borderId="0" xfId="0" applyNumberFormat="1" applyFont="1" applyAlignment="1">
      <alignment horizontal="right" vertical="center"/>
    </xf>
    <xf numFmtId="10" fontId="23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top"/>
    </xf>
    <xf numFmtId="0" fontId="21" fillId="0" borderId="0" xfId="0" applyFont="1" applyAlignment="1">
      <alignment wrapText="1"/>
    </xf>
    <xf numFmtId="10" fontId="5" fillId="0" borderId="0" xfId="0" applyNumberFormat="1" applyFont="1"/>
    <xf numFmtId="0" fontId="25" fillId="0" borderId="0" xfId="5" applyFont="1" applyAlignment="1">
      <alignment horizontal="left" vertical="center"/>
    </xf>
    <xf numFmtId="0" fontId="25" fillId="5" borderId="5" xfId="5" applyFont="1" applyFill="1" applyBorder="1"/>
    <xf numFmtId="0" fontId="25" fillId="5" borderId="6" xfId="5" applyFont="1" applyFill="1" applyBorder="1" applyAlignment="1">
      <alignment horizontal="center" wrapText="1"/>
    </xf>
    <xf numFmtId="0" fontId="25" fillId="7" borderId="1" xfId="5" applyFont="1" applyFill="1" applyBorder="1" applyAlignment="1">
      <alignment vertical="center"/>
    </xf>
    <xf numFmtId="0" fontId="25" fillId="7" borderId="1" xfId="5" applyFont="1" applyFill="1" applyBorder="1"/>
    <xf numFmtId="164" fontId="25" fillId="7" borderId="1" xfId="5" applyNumberFormat="1" applyFont="1" applyFill="1" applyBorder="1" applyAlignment="1">
      <alignment horizontal="center"/>
    </xf>
    <xf numFmtId="164" fontId="25" fillId="5" borderId="1" xfId="5" applyNumberFormat="1" applyFont="1" applyFill="1" applyBorder="1" applyAlignment="1">
      <alignment horizontal="center"/>
    </xf>
    <xf numFmtId="0" fontId="25" fillId="7" borderId="1" xfId="5" applyFont="1" applyFill="1" applyBorder="1" applyAlignment="1">
      <alignment horizontal="center"/>
    </xf>
    <xf numFmtId="44" fontId="25" fillId="7" borderId="1" xfId="5" applyNumberFormat="1" applyFont="1" applyFill="1" applyBorder="1"/>
    <xf numFmtId="0" fontId="25" fillId="0" borderId="0" xfId="5" applyFont="1" applyAlignment="1">
      <alignment vertical="center"/>
    </xf>
    <xf numFmtId="44" fontId="25" fillId="0" borderId="0" xfId="5" applyNumberFormat="1" applyFont="1"/>
    <xf numFmtId="165" fontId="25" fillId="7" borderId="1" xfId="5" applyNumberFormat="1" applyFont="1" applyFill="1" applyBorder="1"/>
    <xf numFmtId="0" fontId="25" fillId="8" borderId="11" xfId="5" applyFont="1" applyFill="1" applyBorder="1" applyAlignment="1">
      <alignment vertical="center"/>
    </xf>
    <xf numFmtId="0" fontId="25" fillId="8" borderId="11" xfId="5" applyFont="1" applyFill="1" applyBorder="1"/>
    <xf numFmtId="0" fontId="25" fillId="8" borderId="11" xfId="5" applyFont="1" applyFill="1" applyBorder="1" applyAlignment="1">
      <alignment horizontal="center"/>
    </xf>
    <xf numFmtId="0" fontId="25" fillId="5" borderId="11" xfId="5" applyFont="1" applyFill="1" applyBorder="1" applyAlignment="1">
      <alignment horizontal="center"/>
    </xf>
    <xf numFmtId="165" fontId="25" fillId="8" borderId="12" xfId="5" applyNumberFormat="1" applyFont="1" applyFill="1" applyBorder="1" applyAlignment="1">
      <alignment horizontal="left"/>
    </xf>
    <xf numFmtId="165" fontId="25" fillId="8" borderId="11" xfId="5" applyNumberFormat="1" applyFont="1" applyFill="1" applyBorder="1" applyAlignment="1">
      <alignment horizontal="left"/>
    </xf>
    <xf numFmtId="0" fontId="25" fillId="9" borderId="1" xfId="5" applyFont="1" applyFill="1" applyBorder="1"/>
    <xf numFmtId="165" fontId="25" fillId="9" borderId="6" xfId="5" applyNumberFormat="1" applyFont="1" applyFill="1" applyBorder="1"/>
    <xf numFmtId="0" fontId="24" fillId="0" borderId="0" xfId="5"/>
    <xf numFmtId="0" fontId="24" fillId="0" borderId="0" xfId="5" applyAlignment="1">
      <alignment horizontal="center"/>
    </xf>
    <xf numFmtId="0" fontId="24" fillId="6" borderId="0" xfId="5" applyFill="1"/>
    <xf numFmtId="0" fontId="24" fillId="6" borderId="0" xfId="5" applyFill="1" applyAlignment="1">
      <alignment horizontal="center"/>
    </xf>
    <xf numFmtId="0" fontId="24" fillId="0" borderId="6" xfId="5" applyBorder="1" applyAlignment="1">
      <alignment horizontal="center"/>
    </xf>
    <xf numFmtId="0" fontId="24" fillId="0" borderId="1" xfId="5" applyBorder="1" applyAlignment="1">
      <alignment vertical="center"/>
    </xf>
    <xf numFmtId="0" fontId="24" fillId="0" borderId="1" xfId="5" applyBorder="1"/>
    <xf numFmtId="0" fontId="24" fillId="5" borderId="0" xfId="5" applyFill="1" applyAlignment="1">
      <alignment horizontal="center"/>
    </xf>
    <xf numFmtId="0" fontId="24" fillId="0" borderId="4" xfId="5" applyBorder="1" applyAlignment="1">
      <alignment vertical="center"/>
    </xf>
    <xf numFmtId="0" fontId="24" fillId="6" borderId="2" xfId="5" applyFill="1" applyBorder="1"/>
    <xf numFmtId="44" fontId="24" fillId="3" borderId="1" xfId="5" applyNumberFormat="1" applyFill="1" applyBorder="1" applyAlignment="1" applyProtection="1">
      <alignment horizontal="center"/>
      <protection locked="0"/>
    </xf>
    <xf numFmtId="0" fontId="24" fillId="0" borderId="8" xfId="5" applyBorder="1" applyAlignment="1">
      <alignment vertical="center"/>
    </xf>
    <xf numFmtId="0" fontId="24" fillId="6" borderId="1" xfId="5" applyFill="1" applyBorder="1"/>
    <xf numFmtId="0" fontId="24" fillId="0" borderId="6" xfId="5" applyBorder="1"/>
    <xf numFmtId="0" fontId="24" fillId="7" borderId="1" xfId="5" applyFill="1" applyBorder="1"/>
    <xf numFmtId="0" fontId="24" fillId="7" borderId="1" xfId="5" applyFill="1" applyBorder="1" applyAlignment="1">
      <alignment horizontal="center"/>
    </xf>
    <xf numFmtId="0" fontId="24" fillId="5" borderId="1" xfId="5" applyFill="1" applyBorder="1" applyAlignment="1">
      <alignment horizontal="center"/>
    </xf>
    <xf numFmtId="165" fontId="24" fillId="6" borderId="0" xfId="5" applyNumberFormat="1" applyFill="1"/>
    <xf numFmtId="165" fontId="24" fillId="7" borderId="1" xfId="5" applyNumberFormat="1" applyFill="1" applyBorder="1" applyAlignment="1">
      <alignment horizontal="center"/>
    </xf>
    <xf numFmtId="165" fontId="24" fillId="6" borderId="0" xfId="5" applyNumberFormat="1" applyFill="1" applyAlignment="1">
      <alignment horizontal="left"/>
    </xf>
    <xf numFmtId="0" fontId="24" fillId="9" borderId="5" xfId="5" applyFill="1" applyBorder="1"/>
    <xf numFmtId="0" fontId="24" fillId="9" borderId="5" xfId="5" applyFill="1" applyBorder="1" applyAlignment="1">
      <alignment horizontal="center"/>
    </xf>
    <xf numFmtId="44" fontId="24" fillId="0" borderId="0" xfId="5" applyNumberFormat="1"/>
    <xf numFmtId="164" fontId="24" fillId="0" borderId="1" xfId="6" applyNumberFormat="1" applyFont="1" applyBorder="1" applyProtection="1"/>
    <xf numFmtId="164" fontId="24" fillId="0" borderId="4" xfId="6" applyNumberFormat="1" applyFont="1" applyFill="1" applyBorder="1" applyAlignment="1" applyProtection="1">
      <alignment horizontal="center" vertical="center"/>
    </xf>
    <xf numFmtId="164" fontId="24" fillId="5" borderId="4" xfId="6" applyNumberFormat="1" applyFont="1" applyFill="1" applyBorder="1" applyAlignment="1" applyProtection="1">
      <alignment horizontal="center" vertical="center"/>
    </xf>
    <xf numFmtId="44" fontId="24" fillId="3" borderId="1" xfId="7" applyFont="1" applyFill="1" applyBorder="1" applyAlignment="1" applyProtection="1">
      <alignment horizontal="center"/>
      <protection locked="0"/>
    </xf>
    <xf numFmtId="44" fontId="24" fillId="0" borderId="1" xfId="7" applyFont="1" applyFill="1" applyBorder="1" applyProtection="1"/>
    <xf numFmtId="164" fontId="24" fillId="5" borderId="1" xfId="6" applyNumberFormat="1" applyFont="1" applyFill="1" applyBorder="1" applyAlignment="1" applyProtection="1">
      <alignment horizontal="center" vertical="center"/>
    </xf>
    <xf numFmtId="164" fontId="24" fillId="0" borderId="1" xfId="6" applyNumberFormat="1" applyFont="1" applyFill="1" applyBorder="1" applyProtection="1"/>
    <xf numFmtId="164" fontId="24" fillId="0" borderId="1" xfId="6" applyNumberFormat="1" applyFont="1" applyFill="1" applyBorder="1" applyAlignment="1" applyProtection="1">
      <alignment horizontal="center" vertical="center"/>
    </xf>
    <xf numFmtId="164" fontId="24" fillId="0" borderId="1" xfId="6" applyNumberFormat="1" applyFont="1" applyBorder="1" applyAlignment="1" applyProtection="1">
      <alignment horizontal="center"/>
    </xf>
    <xf numFmtId="164" fontId="24" fillId="5" borderId="6" xfId="6" applyNumberFormat="1" applyFont="1" applyFill="1" applyBorder="1" applyAlignment="1" applyProtection="1">
      <alignment horizontal="center"/>
    </xf>
    <xf numFmtId="44" fontId="24" fillId="0" borderId="1" xfId="7" applyFont="1" applyBorder="1" applyProtection="1"/>
    <xf numFmtId="164" fontId="24" fillId="5" borderId="10" xfId="6" applyNumberFormat="1" applyFont="1" applyFill="1" applyBorder="1" applyAlignment="1" applyProtection="1">
      <alignment horizontal="center"/>
    </xf>
    <xf numFmtId="44" fontId="24" fillId="0" borderId="7" xfId="7" applyFont="1" applyBorder="1" applyProtection="1"/>
    <xf numFmtId="164" fontId="24" fillId="5" borderId="1" xfId="6" applyNumberFormat="1" applyFont="1" applyFill="1" applyBorder="1" applyAlignment="1" applyProtection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horizontal="center"/>
    </xf>
    <xf numFmtId="0" fontId="25" fillId="4" borderId="1" xfId="5" applyFont="1" applyFill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5" fillId="4" borderId="4" xfId="5" applyFont="1" applyFill="1" applyBorder="1" applyAlignment="1">
      <alignment horizontal="center"/>
    </xf>
    <xf numFmtId="0" fontId="25" fillId="4" borderId="6" xfId="5" applyFont="1" applyFill="1" applyBorder="1" applyAlignment="1">
      <alignment horizontal="center"/>
    </xf>
    <xf numFmtId="0" fontId="25" fillId="4" borderId="1" xfId="5" applyFont="1" applyFill="1" applyBorder="1" applyAlignment="1">
      <alignment horizontal="center"/>
    </xf>
    <xf numFmtId="0" fontId="25" fillId="4" borderId="1" xfId="5" applyFont="1" applyFill="1" applyBorder="1" applyAlignment="1">
      <alignment horizontal="center" wrapText="1"/>
    </xf>
    <xf numFmtId="0" fontId="25" fillId="4" borderId="7" xfId="5" applyFont="1" applyFill="1" applyBorder="1" applyAlignment="1">
      <alignment horizontal="center"/>
    </xf>
    <xf numFmtId="0" fontId="25" fillId="4" borderId="3" xfId="5" applyFont="1" applyFill="1" applyBorder="1" applyAlignment="1">
      <alignment horizontal="center"/>
    </xf>
  </cellXfs>
  <cellStyles count="8">
    <cellStyle name="Comma 2" xfId="6" xr:uid="{44FD9B70-FA2A-476E-9D39-7E6F39D4540C}"/>
    <cellStyle name="Currency 2" xfId="2" xr:uid="{00000000-0005-0000-0000-000002000000}"/>
    <cellStyle name="Currency 3" xfId="7" xr:uid="{33BD9DEB-D80E-4477-A6DC-B350D257614D}"/>
    <cellStyle name="Normal" xfId="0" builtinId="0"/>
    <cellStyle name="Normal 2" xfId="3" xr:uid="{00000000-0005-0000-0000-000004000000}"/>
    <cellStyle name="Normal 2 2" xfId="4" xr:uid="{00000000-0005-0000-0000-000005000000}"/>
    <cellStyle name="Normal 3" xfId="5" xr:uid="{06B5FA87-DEA8-4C4D-9B93-0BA4D0D40271}"/>
    <cellStyle name="Percent" xfId="1" builtinId="5"/>
  </cellStyles>
  <dxfs count="41"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alignment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alignment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alignment horizontal="general" vertical="top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F%20Advisory%20and%20Reporting%20Services%20Detail%20Pricing%20Model%20-%20Final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 Provisional Billing Rates"/>
      <sheetName val="2. Ceiling Indirect Cost Rates"/>
      <sheetName val="3. NTE Labor Rates"/>
      <sheetName val="4. NTE Equip Prices"/>
      <sheetName val="5. IDIQ Prices"/>
      <sheetName val="6.  NTE Overtime Labor Rates"/>
      <sheetName val="Variables"/>
      <sheetName val="Labor BOE"/>
      <sheetName val="Selected Hourly Rate"/>
      <sheetName val="Fringe BuildUp"/>
      <sheetName val="Labor Build Up"/>
      <sheetName val="Equipment Buildup"/>
      <sheetName val="ODC Pricing Table"/>
      <sheetName val=" ODC's Detail"/>
      <sheetName val="Indirect Rates Details"/>
      <sheetName val="Indirect Rates Table"/>
      <sheetName val="Indirect Ceiling Rate Build Up"/>
      <sheetName val="NTE Gro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3" displayName="Table33" ref="A6:K8" headerRowCount="0" totalsRowShown="0" headerRowDxfId="40" dataDxfId="39">
  <tableColumns count="11">
    <tableColumn id="3" xr3:uid="{00000000-0010-0000-0000-000003000000}" name="Column3" headerRowDxfId="38" dataDxfId="37"/>
    <tableColumn id="4" xr3:uid="{00000000-0010-0000-0000-000004000000}" name="Column4" headerRowDxfId="36" dataDxfId="35"/>
    <tableColumn id="5" xr3:uid="{00000000-0010-0000-0000-000005000000}" name="Column5" headerRowDxfId="34" dataDxfId="33"/>
    <tableColumn id="6" xr3:uid="{00000000-0010-0000-0000-000006000000}" name="Column6" headerRowDxfId="32" dataDxfId="31"/>
    <tableColumn id="7" xr3:uid="{00000000-0010-0000-0000-000007000000}" name="Column7" headerRowDxfId="30" dataDxfId="29"/>
    <tableColumn id="1" xr3:uid="{00000000-0010-0000-0000-000001000000}" name="Column1" headerRowDxfId="28" dataDxfId="27"/>
    <tableColumn id="12" xr3:uid="{CD30D0D1-7EFC-49D2-8381-BCE9A9C9EF52}" name="Column12" headerRowDxfId="26"/>
    <tableColumn id="11" xr3:uid="{41B6D68D-6EB9-4665-999F-EA85CB32F6E6}" name="Column11" headerRowDxfId="25"/>
    <tableColumn id="10" xr3:uid="{DD313EB5-4775-43FC-9BF2-04C361AA37DA}" name="Column10" headerRowDxfId="24"/>
    <tableColumn id="2" xr3:uid="{96F833DC-2E47-44A5-91B7-31940502EAE2}" name="Column9" headerRowDxfId="23"/>
    <tableColumn id="9" xr3:uid="{00000000-0010-0000-0000-000009000000}" name="Column8" headerRowDxfId="22" dataDxfId="2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336" displayName="Table336" ref="A13:K15" headerRowCount="0" totalsRowShown="0" headerRowDxfId="20" dataDxfId="19">
  <tableColumns count="11">
    <tableColumn id="3" xr3:uid="{00000000-0010-0000-0100-000003000000}" name="Column3" headerRowDxfId="18" dataDxfId="17"/>
    <tableColumn id="4" xr3:uid="{00000000-0010-0000-0100-000004000000}" name="Column4" headerRowDxfId="16" dataDxfId="15"/>
    <tableColumn id="5" xr3:uid="{00000000-0010-0000-0100-000005000000}" name="Column5" headerRowDxfId="14" dataDxfId="13"/>
    <tableColumn id="6" xr3:uid="{00000000-0010-0000-0100-000006000000}" name="Column6" headerRowDxfId="12" dataDxfId="11"/>
    <tableColumn id="7" xr3:uid="{00000000-0010-0000-0100-000007000000}" name="Column7" headerRowDxfId="10" dataDxfId="9"/>
    <tableColumn id="1" xr3:uid="{00000000-0010-0000-0100-000001000000}" name="Column1" headerRowDxfId="8" dataDxfId="7"/>
    <tableColumn id="11" xr3:uid="{4F8948DD-0339-4E6C-BA58-2BF6CF62A609}" name="Column11" headerRowDxfId="6"/>
    <tableColumn id="10" xr3:uid="{54332C2B-C536-4FA2-B879-908B653F95CB}" name="Column10" headerRowDxfId="5"/>
    <tableColumn id="9" xr3:uid="{68D7A821-9735-4556-AACD-F4C417F0EC35}" name="Column9" headerRowDxfId="4"/>
    <tableColumn id="2" xr3:uid="{00000000-0010-0000-0100-000002000000}" name="Column2" headerRowDxfId="3" dataDxfId="2"/>
    <tableColumn id="8" xr3:uid="{00000000-0010-0000-0100-000008000000}" name="Column8" headerRowDxfId="1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49"/>
  <sheetViews>
    <sheetView tabSelected="1" zoomScale="87" zoomScaleNormal="87" workbookViewId="0"/>
  </sheetViews>
  <sheetFormatPr defaultColWidth="9.140625" defaultRowHeight="15"/>
  <cols>
    <col min="1" max="1" width="43.85546875" style="2" customWidth="1"/>
    <col min="2" max="2" width="20.140625" style="2" bestFit="1" customWidth="1"/>
    <col min="3" max="3" width="66.140625" style="2" customWidth="1"/>
    <col min="4" max="4" width="35.7109375" style="2" customWidth="1"/>
    <col min="5" max="5" width="45.5703125" style="2" customWidth="1"/>
    <col min="6" max="16384" width="9.140625" style="2"/>
  </cols>
  <sheetData>
    <row r="1" spans="1:6" ht="18.75">
      <c r="A1" s="1" t="s">
        <v>0</v>
      </c>
    </row>
    <row r="2" spans="1:6" ht="18.75">
      <c r="A2" s="1"/>
    </row>
    <row r="3" spans="1:6" s="3" customFormat="1" ht="18.75">
      <c r="C3" s="4" t="s">
        <v>1</v>
      </c>
      <c r="D3" s="5"/>
      <c r="E3" s="5"/>
    </row>
    <row r="4" spans="1:6" s="3" customFormat="1" ht="18.75">
      <c r="C4" s="1"/>
      <c r="D4" s="5"/>
      <c r="E4" s="5"/>
    </row>
    <row r="5" spans="1:6" ht="55.5" customHeight="1" thickBot="1">
      <c r="A5" s="30" t="s">
        <v>2</v>
      </c>
      <c r="B5" s="30" t="s">
        <v>3</v>
      </c>
      <c r="C5" s="30" t="s">
        <v>4</v>
      </c>
      <c r="D5" s="30" t="s">
        <v>5</v>
      </c>
      <c r="E5" s="30" t="s">
        <v>6</v>
      </c>
      <c r="F5" s="6"/>
    </row>
    <row r="6" spans="1:6" s="9" customFormat="1" ht="15.75">
      <c r="A6" s="7" t="s">
        <v>7</v>
      </c>
      <c r="B6" s="8"/>
      <c r="C6" s="7"/>
      <c r="D6" s="7"/>
      <c r="E6" s="7"/>
    </row>
    <row r="7" spans="1:6" s="9" customFormat="1" ht="15.75">
      <c r="A7" s="7"/>
      <c r="B7" s="8"/>
      <c r="C7" s="7"/>
      <c r="D7" s="7"/>
      <c r="E7" s="7"/>
    </row>
    <row r="8" spans="1:6" s="9" customFormat="1" ht="15.75">
      <c r="A8" s="7"/>
      <c r="B8" s="8"/>
      <c r="C8" s="7"/>
      <c r="D8" s="7"/>
      <c r="E8" s="7"/>
    </row>
    <row r="9" spans="1:6" s="9" customFormat="1" ht="15.75">
      <c r="A9" s="7"/>
      <c r="B9" s="8"/>
      <c r="C9" s="7"/>
      <c r="D9" s="7"/>
      <c r="E9" s="7"/>
    </row>
    <row r="10" spans="1:6" s="9" customFormat="1" ht="15.75">
      <c r="A10" s="7"/>
      <c r="B10" s="8"/>
      <c r="C10" s="7"/>
      <c r="D10" s="7"/>
      <c r="E10" s="7"/>
    </row>
    <row r="11" spans="1:6" s="9" customFormat="1" ht="15.75">
      <c r="A11" s="7"/>
      <c r="B11" s="8"/>
      <c r="C11" s="7"/>
      <c r="D11" s="7"/>
      <c r="E11" s="7"/>
    </row>
    <row r="12" spans="1:6" s="9" customFormat="1" ht="15.75">
      <c r="A12" s="7"/>
      <c r="B12" s="8"/>
      <c r="C12" s="7"/>
      <c r="D12" s="7"/>
      <c r="E12" s="7"/>
    </row>
    <row r="13" spans="1:6" s="9" customFormat="1" ht="15.75">
      <c r="A13" s="7"/>
      <c r="B13" s="8"/>
      <c r="C13" s="7"/>
      <c r="D13" s="7"/>
      <c r="E13" s="7"/>
    </row>
    <row r="14" spans="1:6" s="9" customFormat="1" ht="15.75">
      <c r="A14" s="7"/>
      <c r="B14" s="8"/>
      <c r="C14" s="7"/>
      <c r="D14" s="7"/>
      <c r="E14" s="7"/>
    </row>
    <row r="15" spans="1:6" s="9" customFormat="1" ht="15.75">
      <c r="A15" s="7"/>
      <c r="B15" s="8"/>
      <c r="C15" s="7"/>
      <c r="D15" s="7"/>
      <c r="E15" s="7"/>
    </row>
    <row r="16" spans="1:6" s="9" customFormat="1" ht="15.75">
      <c r="A16" s="7"/>
      <c r="B16" s="8"/>
      <c r="C16" s="7"/>
      <c r="D16" s="7"/>
      <c r="E16" s="7"/>
    </row>
    <row r="17" spans="1:5" s="9" customFormat="1" ht="15.75">
      <c r="A17" s="7"/>
      <c r="B17" s="8"/>
      <c r="C17" s="7"/>
      <c r="D17" s="7"/>
      <c r="E17" s="7"/>
    </row>
    <row r="18" spans="1:5" s="9" customFormat="1" ht="15.75">
      <c r="A18" s="7" t="s">
        <v>8</v>
      </c>
      <c r="B18" s="8"/>
      <c r="C18" s="7"/>
      <c r="D18" s="7"/>
      <c r="E18" s="7"/>
    </row>
    <row r="19" spans="1:5" s="9" customFormat="1" ht="15.75">
      <c r="A19" s="7"/>
      <c r="B19" s="8"/>
      <c r="C19" s="7"/>
      <c r="D19" s="7"/>
      <c r="E19" s="7"/>
    </row>
    <row r="20" spans="1:5" s="9" customFormat="1" ht="15.75">
      <c r="A20" s="7"/>
      <c r="B20" s="8"/>
      <c r="C20" s="7"/>
      <c r="D20" s="7"/>
      <c r="E20" s="7"/>
    </row>
    <row r="21" spans="1:5" s="9" customFormat="1" ht="15.75">
      <c r="A21" s="7"/>
      <c r="B21" s="8"/>
      <c r="C21" s="7"/>
      <c r="D21" s="7"/>
      <c r="E21" s="7"/>
    </row>
    <row r="22" spans="1:5" s="9" customFormat="1" ht="15.75">
      <c r="A22" s="7"/>
      <c r="B22" s="8"/>
      <c r="C22" s="7"/>
      <c r="D22" s="7"/>
      <c r="E22" s="7"/>
    </row>
    <row r="23" spans="1:5" s="9" customFormat="1" ht="15.75">
      <c r="A23" s="7"/>
      <c r="B23" s="8"/>
      <c r="C23" s="7"/>
      <c r="D23" s="7"/>
      <c r="E23" s="7"/>
    </row>
    <row r="24" spans="1:5" s="9" customFormat="1" ht="15.75">
      <c r="A24" s="7"/>
      <c r="B24" s="8"/>
      <c r="C24" s="7"/>
      <c r="D24" s="7"/>
      <c r="E24" s="7"/>
    </row>
    <row r="25" spans="1:5" s="9" customFormat="1" ht="15.75">
      <c r="A25" s="7"/>
      <c r="B25" s="8"/>
      <c r="C25" s="7"/>
      <c r="D25" s="7"/>
      <c r="E25" s="7"/>
    </row>
    <row r="26" spans="1:5" s="9" customFormat="1" ht="15.75">
      <c r="A26" s="7"/>
      <c r="B26" s="8"/>
      <c r="C26" s="7"/>
      <c r="D26" s="7"/>
      <c r="E26" s="7"/>
    </row>
    <row r="27" spans="1:5" s="9" customFormat="1" ht="15.75">
      <c r="A27" s="7"/>
      <c r="B27" s="8"/>
      <c r="C27" s="7"/>
      <c r="D27" s="7"/>
      <c r="E27" s="7"/>
    </row>
    <row r="28" spans="1:5" s="9" customFormat="1" ht="15.75">
      <c r="A28" s="7"/>
      <c r="B28" s="7"/>
      <c r="C28" s="7"/>
      <c r="D28" s="7"/>
      <c r="E28" s="7"/>
    </row>
    <row r="29" spans="1:5" s="9" customFormat="1" ht="15.75">
      <c r="A29" s="7"/>
      <c r="B29" s="7"/>
      <c r="C29" s="7"/>
      <c r="D29" s="7"/>
      <c r="E29" s="7"/>
    </row>
    <row r="30" spans="1:5" ht="15.75">
      <c r="A30" s="10"/>
      <c r="B30" s="10"/>
      <c r="C30" s="10"/>
      <c r="D30" s="10"/>
      <c r="E30" s="10"/>
    </row>
    <row r="31" spans="1:5" ht="18.75">
      <c r="A31" s="11" t="s">
        <v>9</v>
      </c>
    </row>
    <row r="32" spans="1:5" ht="15.75">
      <c r="A32" s="10"/>
      <c r="B32" s="10"/>
      <c r="C32" s="10"/>
      <c r="D32" s="10"/>
      <c r="E32" s="10"/>
    </row>
    <row r="33" spans="1:6" ht="48" thickBot="1">
      <c r="A33" s="29" t="s">
        <v>10</v>
      </c>
      <c r="B33" s="29" t="s">
        <v>3</v>
      </c>
      <c r="C33" s="29" t="s">
        <v>11</v>
      </c>
      <c r="D33" s="29" t="s">
        <v>12</v>
      </c>
      <c r="E33" s="29" t="s">
        <v>13</v>
      </c>
      <c r="F33" s="6"/>
    </row>
    <row r="34" spans="1:6" ht="31.5">
      <c r="A34" s="15" t="s">
        <v>14</v>
      </c>
      <c r="B34" s="27">
        <v>0.29849999999999999</v>
      </c>
      <c r="C34" s="14" t="s">
        <v>15</v>
      </c>
      <c r="D34" s="28" t="s">
        <v>16</v>
      </c>
      <c r="E34" s="14" t="s">
        <v>17</v>
      </c>
      <c r="F34" s="6"/>
    </row>
    <row r="35" spans="1:6" ht="31.5">
      <c r="A35" s="15" t="s">
        <v>18</v>
      </c>
      <c r="B35" s="12">
        <v>0.29749999999999999</v>
      </c>
      <c r="C35" s="14" t="s">
        <v>15</v>
      </c>
      <c r="D35" s="13" t="s">
        <v>16</v>
      </c>
      <c r="E35" s="14" t="s">
        <v>19</v>
      </c>
      <c r="F35" s="6"/>
    </row>
    <row r="36" spans="1:6" ht="31.5">
      <c r="A36" s="15" t="s">
        <v>18</v>
      </c>
      <c r="B36" s="12">
        <v>0.29699999999999999</v>
      </c>
      <c r="C36" s="14" t="s">
        <v>15</v>
      </c>
      <c r="D36" s="13" t="s">
        <v>16</v>
      </c>
      <c r="E36" s="14" t="s">
        <v>20</v>
      </c>
      <c r="F36" s="6"/>
    </row>
    <row r="37" spans="1:6" ht="31.5">
      <c r="A37" s="15" t="s">
        <v>18</v>
      </c>
      <c r="B37" s="12">
        <v>0.29699999999999999</v>
      </c>
      <c r="C37" s="14" t="s">
        <v>15</v>
      </c>
      <c r="D37" s="13" t="s">
        <v>16</v>
      </c>
      <c r="E37" s="14" t="s">
        <v>21</v>
      </c>
      <c r="F37" s="6"/>
    </row>
    <row r="38" spans="1:6" ht="31.5">
      <c r="A38" s="15" t="s">
        <v>18</v>
      </c>
      <c r="B38" s="12">
        <v>0.29699999999999999</v>
      </c>
      <c r="C38" s="14" t="s">
        <v>15</v>
      </c>
      <c r="D38" s="13" t="s">
        <v>16</v>
      </c>
      <c r="E38" s="14" t="s">
        <v>22</v>
      </c>
      <c r="F38" s="6"/>
    </row>
    <row r="39" spans="1:6" ht="31.5">
      <c r="A39" s="15" t="s">
        <v>18</v>
      </c>
      <c r="B39" s="12">
        <v>0.29699999999999999</v>
      </c>
      <c r="C39" s="14" t="s">
        <v>15</v>
      </c>
      <c r="D39" s="13" t="s">
        <v>16</v>
      </c>
      <c r="E39" s="14" t="s">
        <v>23</v>
      </c>
      <c r="F39" s="6"/>
    </row>
    <row r="40" spans="1:6" ht="31.5">
      <c r="A40" s="15" t="s">
        <v>18</v>
      </c>
      <c r="B40" s="12">
        <v>0.29699999999999999</v>
      </c>
      <c r="C40" s="14" t="s">
        <v>15</v>
      </c>
      <c r="D40" s="13" t="s">
        <v>16</v>
      </c>
      <c r="E40" s="14" t="s">
        <v>24</v>
      </c>
      <c r="F40" s="6"/>
    </row>
    <row r="41" spans="1:6" ht="31.5">
      <c r="A41" s="15" t="s">
        <v>18</v>
      </c>
      <c r="B41" s="12">
        <v>0.29699999999999999</v>
      </c>
      <c r="C41" s="14" t="s">
        <v>15</v>
      </c>
      <c r="D41" s="13" t="s">
        <v>16</v>
      </c>
      <c r="E41" s="14" t="s">
        <v>25</v>
      </c>
      <c r="F41" s="6"/>
    </row>
    <row r="42" spans="1:6" ht="31.5">
      <c r="A42" s="15" t="s">
        <v>18</v>
      </c>
      <c r="B42" s="12">
        <v>0.29699999999999999</v>
      </c>
      <c r="C42" s="14" t="s">
        <v>15</v>
      </c>
      <c r="D42" s="13" t="s">
        <v>16</v>
      </c>
      <c r="E42" s="14" t="s">
        <v>26</v>
      </c>
      <c r="F42" s="6"/>
    </row>
    <row r="43" spans="1:6" ht="31.5">
      <c r="A43" s="15" t="s">
        <v>18</v>
      </c>
      <c r="B43" s="12">
        <v>0.29699999999999999</v>
      </c>
      <c r="C43" s="14" t="s">
        <v>15</v>
      </c>
      <c r="D43" s="13" t="s">
        <v>16</v>
      </c>
      <c r="E43" s="14" t="s">
        <v>27</v>
      </c>
      <c r="F43" s="6"/>
    </row>
    <row r="44" spans="1:6" ht="31.5">
      <c r="A44" s="15" t="s">
        <v>18</v>
      </c>
      <c r="B44" s="12">
        <v>0.29699999999999999</v>
      </c>
      <c r="C44" s="14" t="s">
        <v>15</v>
      </c>
      <c r="D44" s="13" t="s">
        <v>16</v>
      </c>
      <c r="E44" s="14" t="s">
        <v>28</v>
      </c>
      <c r="F44" s="6"/>
    </row>
    <row r="45" spans="1:6" ht="31.5">
      <c r="A45" s="15" t="s">
        <v>18</v>
      </c>
      <c r="B45" s="12">
        <v>0.29699999999999999</v>
      </c>
      <c r="C45" s="14" t="s">
        <v>15</v>
      </c>
      <c r="D45" s="13" t="s">
        <v>16</v>
      </c>
      <c r="E45" s="14" t="s">
        <v>29</v>
      </c>
      <c r="F45" s="6"/>
    </row>
    <row r="49" spans="2:2">
      <c r="B49" s="2" t="s">
        <v>30</v>
      </c>
    </row>
  </sheetData>
  <pageMargins left="0.7" right="0.7" top="0.75" bottom="0.75" header="0.3" footer="0.3"/>
  <pageSetup scale="52" orientation="landscape" r:id="rId1"/>
  <headerFooter>
    <oddFooter>&amp;C&amp;1#&amp;"Calibri"&amp;14&amp;K000000SBU - CONTRACTING AND ACQUISITIONS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F49"/>
  <sheetViews>
    <sheetView zoomScale="87" zoomScaleNormal="87" workbookViewId="0"/>
  </sheetViews>
  <sheetFormatPr defaultColWidth="9.140625" defaultRowHeight="15"/>
  <cols>
    <col min="1" max="1" width="43.85546875" customWidth="1"/>
    <col min="2" max="2" width="20.140625" bestFit="1" customWidth="1"/>
    <col min="3" max="3" width="59" customWidth="1"/>
    <col min="4" max="4" width="35.7109375" customWidth="1"/>
    <col min="5" max="5" width="45.5703125" customWidth="1"/>
  </cols>
  <sheetData>
    <row r="1" spans="1:6" ht="18.75">
      <c r="A1" s="16" t="s">
        <v>31</v>
      </c>
    </row>
    <row r="2" spans="1:6" ht="18.75">
      <c r="A2" s="16"/>
    </row>
    <row r="3" spans="1:6" s="17" customFormat="1" ht="18.75">
      <c r="C3" s="18" t="s">
        <v>32</v>
      </c>
      <c r="D3" s="19"/>
      <c r="E3" s="19"/>
    </row>
    <row r="4" spans="1:6" s="17" customFormat="1" ht="18.75">
      <c r="C4" s="16"/>
      <c r="D4" s="19"/>
      <c r="E4" s="19"/>
    </row>
    <row r="5" spans="1:6" ht="54" customHeight="1" thickBot="1">
      <c r="A5" s="31" t="s">
        <v>2</v>
      </c>
      <c r="B5" s="31" t="s">
        <v>33</v>
      </c>
      <c r="C5" s="31" t="s">
        <v>34</v>
      </c>
      <c r="D5" s="31" t="s">
        <v>5</v>
      </c>
      <c r="E5" s="31" t="s">
        <v>6</v>
      </c>
      <c r="F5" s="20"/>
    </row>
    <row r="6" spans="1:6" s="23" customFormat="1" ht="15.75">
      <c r="A6" s="21" t="s">
        <v>7</v>
      </c>
      <c r="B6" s="22"/>
      <c r="C6" s="21"/>
      <c r="D6" s="21"/>
      <c r="E6" s="21"/>
    </row>
    <row r="7" spans="1:6" s="23" customFormat="1" ht="15.75">
      <c r="A7" s="21"/>
      <c r="B7" s="22"/>
      <c r="C7" s="21"/>
      <c r="D7" s="21"/>
      <c r="E7" s="21"/>
    </row>
    <row r="8" spans="1:6" s="23" customFormat="1" ht="15.75">
      <c r="A8" s="21"/>
      <c r="B8" s="22"/>
      <c r="C8" s="21"/>
      <c r="D8" s="21"/>
      <c r="E8" s="21"/>
    </row>
    <row r="9" spans="1:6" s="23" customFormat="1" ht="15.75">
      <c r="A9" s="21"/>
      <c r="B9" s="22"/>
      <c r="C9" s="21"/>
      <c r="D9" s="21"/>
      <c r="E9" s="21"/>
    </row>
    <row r="10" spans="1:6" s="23" customFormat="1" ht="15.75">
      <c r="A10" s="21"/>
      <c r="B10" s="22"/>
      <c r="C10" s="21"/>
      <c r="D10" s="21"/>
      <c r="E10" s="21"/>
    </row>
    <row r="11" spans="1:6" s="23" customFormat="1" ht="15.75">
      <c r="A11" s="21"/>
      <c r="B11" s="22"/>
      <c r="C11" s="21"/>
      <c r="D11" s="21"/>
      <c r="E11" s="21"/>
    </row>
    <row r="12" spans="1:6" s="23" customFormat="1" ht="15.75">
      <c r="A12" s="21"/>
      <c r="B12" s="22"/>
      <c r="C12" s="21"/>
      <c r="D12" s="21"/>
      <c r="E12" s="21"/>
    </row>
    <row r="13" spans="1:6" s="23" customFormat="1" ht="15.75">
      <c r="A13" s="21"/>
      <c r="B13" s="22"/>
      <c r="C13" s="21"/>
      <c r="D13" s="21"/>
      <c r="E13" s="21"/>
    </row>
    <row r="14" spans="1:6" s="23" customFormat="1" ht="15.75">
      <c r="A14" s="21"/>
      <c r="B14" s="22"/>
      <c r="C14" s="21"/>
      <c r="D14" s="21"/>
      <c r="E14" s="21"/>
    </row>
    <row r="15" spans="1:6" s="23" customFormat="1" ht="15.75">
      <c r="A15" s="21"/>
      <c r="B15" s="22"/>
      <c r="C15" s="21"/>
      <c r="D15" s="21"/>
      <c r="E15" s="21"/>
    </row>
    <row r="16" spans="1:6" s="23" customFormat="1" ht="15.75">
      <c r="A16" s="21"/>
      <c r="B16" s="22"/>
      <c r="C16" s="21"/>
      <c r="D16" s="21"/>
      <c r="E16" s="21"/>
    </row>
    <row r="17" spans="1:5" s="23" customFormat="1" ht="15.75">
      <c r="A17" s="21"/>
      <c r="B17" s="22"/>
      <c r="C17" s="21"/>
      <c r="D17" s="21"/>
      <c r="E17" s="21"/>
    </row>
    <row r="18" spans="1:5" s="23" customFormat="1" ht="15.75">
      <c r="A18" s="21" t="s">
        <v>8</v>
      </c>
      <c r="B18" s="22"/>
      <c r="C18" s="21"/>
      <c r="D18" s="21"/>
      <c r="E18" s="21"/>
    </row>
    <row r="19" spans="1:5" s="23" customFormat="1" ht="15.75">
      <c r="A19" s="21"/>
      <c r="B19" s="22"/>
      <c r="C19" s="21"/>
      <c r="D19" s="21"/>
      <c r="E19" s="21"/>
    </row>
    <row r="20" spans="1:5" s="23" customFormat="1" ht="15.75">
      <c r="A20" s="21"/>
      <c r="B20" s="22"/>
      <c r="C20" s="21"/>
      <c r="D20" s="21"/>
      <c r="E20" s="21"/>
    </row>
    <row r="21" spans="1:5" s="23" customFormat="1" ht="15.75">
      <c r="A21" s="21"/>
      <c r="B21" s="22"/>
      <c r="C21" s="21"/>
      <c r="D21" s="21"/>
      <c r="E21" s="21"/>
    </row>
    <row r="22" spans="1:5" s="23" customFormat="1" ht="15.75">
      <c r="A22" s="21"/>
      <c r="B22" s="22"/>
      <c r="C22" s="21"/>
      <c r="D22" s="21"/>
      <c r="E22" s="21"/>
    </row>
    <row r="23" spans="1:5" s="23" customFormat="1" ht="15.75">
      <c r="A23" s="21"/>
      <c r="B23" s="22"/>
      <c r="C23" s="21"/>
      <c r="D23" s="21"/>
      <c r="E23" s="21"/>
    </row>
    <row r="24" spans="1:5" s="23" customFormat="1" ht="15.75">
      <c r="A24" s="21"/>
      <c r="B24" s="22"/>
      <c r="C24" s="21"/>
      <c r="D24" s="21"/>
      <c r="E24" s="21"/>
    </row>
    <row r="25" spans="1:5" s="23" customFormat="1" ht="15.75">
      <c r="A25" s="21"/>
      <c r="B25" s="21"/>
      <c r="C25" s="21"/>
      <c r="D25" s="21"/>
      <c r="E25" s="21"/>
    </row>
    <row r="26" spans="1:5" s="23" customFormat="1" ht="15.75">
      <c r="A26" s="21"/>
      <c r="B26" s="21"/>
      <c r="C26" s="21"/>
      <c r="D26" s="21"/>
      <c r="E26" s="21"/>
    </row>
    <row r="27" spans="1:5" s="23" customFormat="1" ht="15.75">
      <c r="A27" s="21"/>
      <c r="B27" s="21"/>
      <c r="C27" s="21"/>
      <c r="D27" s="21"/>
      <c r="E27" s="21"/>
    </row>
    <row r="28" spans="1:5" s="23" customFormat="1" ht="15.75">
      <c r="A28" s="21"/>
      <c r="B28" s="21"/>
      <c r="C28" s="21"/>
      <c r="D28" s="21"/>
      <c r="E28" s="21"/>
    </row>
    <row r="29" spans="1:5" s="23" customFormat="1" ht="15.75">
      <c r="A29" s="24"/>
      <c r="B29" s="24"/>
      <c r="C29" s="24"/>
      <c r="D29" s="24"/>
      <c r="E29" s="24"/>
    </row>
    <row r="30" spans="1:5" ht="15.75">
      <c r="A30" s="25"/>
      <c r="B30" s="25"/>
      <c r="C30" s="25"/>
      <c r="D30" s="25"/>
      <c r="E30" s="25"/>
    </row>
    <row r="31" spans="1:5" ht="18.75">
      <c r="A31" s="26" t="s">
        <v>9</v>
      </c>
    </row>
    <row r="32" spans="1:5" ht="15.75">
      <c r="A32" s="25"/>
      <c r="B32" s="25"/>
      <c r="C32" s="25"/>
      <c r="D32" s="25"/>
      <c r="E32" s="25"/>
    </row>
    <row r="33" spans="1:6" ht="32.25" thickBot="1">
      <c r="A33" s="32" t="s">
        <v>10</v>
      </c>
      <c r="B33" s="32" t="s">
        <v>33</v>
      </c>
      <c r="C33" s="32" t="s">
        <v>35</v>
      </c>
      <c r="D33" s="32" t="s">
        <v>12</v>
      </c>
      <c r="E33" s="32" t="s">
        <v>13</v>
      </c>
      <c r="F33" s="20"/>
    </row>
    <row r="34" spans="1:6" ht="31.5">
      <c r="A34" s="15" t="s">
        <v>14</v>
      </c>
      <c r="B34" s="27">
        <v>0.29849999999999999</v>
      </c>
      <c r="C34" s="14" t="s">
        <v>15</v>
      </c>
      <c r="D34" s="28" t="s">
        <v>16</v>
      </c>
      <c r="E34" s="14" t="s">
        <v>17</v>
      </c>
      <c r="F34" s="20"/>
    </row>
    <row r="35" spans="1:6" ht="31.5">
      <c r="A35" s="15" t="s">
        <v>18</v>
      </c>
      <c r="B35" s="12">
        <v>0.29749999999999999</v>
      </c>
      <c r="C35" s="14" t="s">
        <v>15</v>
      </c>
      <c r="D35" s="13" t="s">
        <v>16</v>
      </c>
      <c r="E35" s="14" t="s">
        <v>19</v>
      </c>
      <c r="F35" s="20"/>
    </row>
    <row r="36" spans="1:6" ht="31.5">
      <c r="A36" s="15" t="s">
        <v>18</v>
      </c>
      <c r="B36" s="12">
        <v>0.29699999999999999</v>
      </c>
      <c r="C36" s="14" t="s">
        <v>15</v>
      </c>
      <c r="D36" s="13" t="s">
        <v>16</v>
      </c>
      <c r="E36" s="14" t="s">
        <v>20</v>
      </c>
      <c r="F36" s="20"/>
    </row>
    <row r="37" spans="1:6" ht="31.5">
      <c r="A37" s="15" t="s">
        <v>18</v>
      </c>
      <c r="B37" s="12">
        <v>0.29699999999999999</v>
      </c>
      <c r="C37" s="14" t="s">
        <v>15</v>
      </c>
      <c r="D37" s="13" t="s">
        <v>16</v>
      </c>
      <c r="E37" s="14" t="s">
        <v>21</v>
      </c>
      <c r="F37" s="20"/>
    </row>
    <row r="38" spans="1:6" ht="31.5">
      <c r="A38" s="15" t="s">
        <v>18</v>
      </c>
      <c r="B38" s="12">
        <v>0.29699999999999999</v>
      </c>
      <c r="C38" s="14" t="s">
        <v>15</v>
      </c>
      <c r="D38" s="13" t="s">
        <v>16</v>
      </c>
      <c r="E38" s="14" t="s">
        <v>22</v>
      </c>
      <c r="F38" s="20"/>
    </row>
    <row r="39" spans="1:6" ht="31.5">
      <c r="A39" s="15" t="s">
        <v>18</v>
      </c>
      <c r="B39" s="12">
        <v>0.29699999999999999</v>
      </c>
      <c r="C39" s="14" t="s">
        <v>15</v>
      </c>
      <c r="D39" s="13" t="s">
        <v>16</v>
      </c>
      <c r="E39" s="14" t="s">
        <v>23</v>
      </c>
      <c r="F39" s="20"/>
    </row>
    <row r="40" spans="1:6" ht="31.5">
      <c r="A40" s="15" t="s">
        <v>18</v>
      </c>
      <c r="B40" s="12">
        <v>0.29699999999999999</v>
      </c>
      <c r="C40" s="14" t="s">
        <v>15</v>
      </c>
      <c r="D40" s="13" t="s">
        <v>16</v>
      </c>
      <c r="E40" s="14" t="s">
        <v>24</v>
      </c>
      <c r="F40" s="20"/>
    </row>
    <row r="41" spans="1:6" ht="31.5">
      <c r="A41" s="15" t="s">
        <v>18</v>
      </c>
      <c r="B41" s="12">
        <v>0.29699999999999999</v>
      </c>
      <c r="C41" s="14" t="s">
        <v>15</v>
      </c>
      <c r="D41" s="13" t="s">
        <v>16</v>
      </c>
      <c r="E41" s="14" t="s">
        <v>25</v>
      </c>
      <c r="F41" s="20"/>
    </row>
    <row r="42" spans="1:6" ht="31.5">
      <c r="A42" s="15" t="s">
        <v>18</v>
      </c>
      <c r="B42" s="12">
        <v>0.29699999999999999</v>
      </c>
      <c r="C42" s="14" t="s">
        <v>15</v>
      </c>
      <c r="D42" s="13" t="s">
        <v>16</v>
      </c>
      <c r="E42" s="14" t="s">
        <v>26</v>
      </c>
      <c r="F42" s="20"/>
    </row>
    <row r="43" spans="1:6" ht="31.5">
      <c r="A43" s="15" t="s">
        <v>18</v>
      </c>
      <c r="B43" s="12">
        <v>0.29699999999999999</v>
      </c>
      <c r="C43" s="14" t="s">
        <v>15</v>
      </c>
      <c r="D43" s="13" t="s">
        <v>16</v>
      </c>
      <c r="E43" s="14" t="s">
        <v>27</v>
      </c>
      <c r="F43" s="20"/>
    </row>
    <row r="44" spans="1:6" ht="31.5">
      <c r="A44" s="15" t="s">
        <v>18</v>
      </c>
      <c r="B44" s="12">
        <v>0.29699999999999999</v>
      </c>
      <c r="C44" s="14" t="s">
        <v>15</v>
      </c>
      <c r="D44" s="13" t="s">
        <v>16</v>
      </c>
      <c r="E44" s="14" t="s">
        <v>28</v>
      </c>
      <c r="F44" s="20"/>
    </row>
    <row r="45" spans="1:6" ht="31.5">
      <c r="A45" s="15" t="s">
        <v>18</v>
      </c>
      <c r="B45" s="12">
        <v>0.29699999999999999</v>
      </c>
      <c r="C45" s="14" t="s">
        <v>15</v>
      </c>
      <c r="D45" s="13" t="s">
        <v>16</v>
      </c>
      <c r="E45" s="14" t="s">
        <v>29</v>
      </c>
      <c r="F45" s="20"/>
    </row>
    <row r="49" spans="2:2">
      <c r="B49" t="s">
        <v>30</v>
      </c>
    </row>
  </sheetData>
  <pageMargins left="0.7" right="0.7" top="0.75" bottom="0.75" header="0.3" footer="0.3"/>
  <pageSetup scale="53" orientation="landscape" r:id="rId1"/>
  <headerFooter>
    <oddFooter>&amp;C&amp;1#&amp;"Calibri"&amp;14&amp;K000000SBU - CONTRACTING AND ACQUISITIONS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  <pageSetUpPr fitToPage="1"/>
  </sheetPr>
  <dimension ref="A1:K15"/>
  <sheetViews>
    <sheetView workbookViewId="0"/>
  </sheetViews>
  <sheetFormatPr defaultColWidth="9.140625" defaultRowHeight="15"/>
  <cols>
    <col min="1" max="5" width="19.28515625" style="34" customWidth="1"/>
    <col min="6" max="6" width="19.28515625" style="36" customWidth="1"/>
    <col min="7" max="8" width="19.28515625" style="34" customWidth="1"/>
    <col min="9" max="9" width="20.42578125" style="34" customWidth="1"/>
    <col min="10" max="10" width="18.28515625" style="34" customWidth="1"/>
    <col min="11" max="11" width="19.85546875" style="34" customWidth="1"/>
    <col min="12" max="16384" width="9.140625" style="34"/>
  </cols>
  <sheetData>
    <row r="1" spans="1:11" ht="21">
      <c r="A1" s="33" t="s">
        <v>36</v>
      </c>
      <c r="C1" s="35"/>
      <c r="D1" s="35"/>
      <c r="E1" s="35"/>
    </row>
    <row r="2" spans="1:11" ht="21">
      <c r="A2" s="33"/>
      <c r="C2" s="35"/>
      <c r="D2" s="35"/>
      <c r="E2" s="35"/>
    </row>
    <row r="3" spans="1:11" ht="20.25" customHeight="1">
      <c r="A3" s="110" t="s">
        <v>37</v>
      </c>
      <c r="B3" s="110"/>
      <c r="C3" s="110"/>
      <c r="D3" s="110"/>
      <c r="E3" s="110"/>
      <c r="F3" s="110"/>
      <c r="G3" s="110"/>
      <c r="H3" s="110"/>
    </row>
    <row r="6" spans="1:11" ht="18.75">
      <c r="B6" s="37"/>
      <c r="E6" s="39" t="s">
        <v>38</v>
      </c>
      <c r="F6" s="40"/>
      <c r="G6" s="40"/>
      <c r="H6" s="40"/>
      <c r="I6" s="40"/>
      <c r="J6" s="40"/>
      <c r="K6" s="38"/>
    </row>
    <row r="7" spans="1:11" ht="38.25" customHeight="1">
      <c r="A7" s="41" t="s">
        <v>39</v>
      </c>
      <c r="B7" s="41" t="s">
        <v>40</v>
      </c>
      <c r="C7" s="41" t="s">
        <v>41</v>
      </c>
      <c r="D7" s="41" t="s">
        <v>42</v>
      </c>
      <c r="E7" s="41" t="s">
        <v>43</v>
      </c>
      <c r="F7" s="41" t="s">
        <v>44</v>
      </c>
      <c r="G7" s="41" t="s">
        <v>45</v>
      </c>
      <c r="H7" s="41" t="s">
        <v>46</v>
      </c>
      <c r="I7" s="41" t="s">
        <v>47</v>
      </c>
      <c r="J7" s="41" t="s">
        <v>48</v>
      </c>
      <c r="K7" s="41" t="s">
        <v>49</v>
      </c>
    </row>
    <row r="8" spans="1:11" ht="15.7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15.75">
      <c r="A9" s="43"/>
      <c r="B9" s="43"/>
      <c r="C9" s="43"/>
      <c r="D9" s="43"/>
      <c r="E9" s="43"/>
      <c r="F9" s="43"/>
    </row>
    <row r="10" spans="1:11" ht="15.75">
      <c r="A10" s="43"/>
      <c r="B10" s="43"/>
      <c r="C10" s="43"/>
      <c r="D10" s="43"/>
      <c r="E10" s="43"/>
      <c r="F10" s="43"/>
    </row>
    <row r="11" spans="1:11" ht="15.75">
      <c r="A11" s="43"/>
      <c r="B11" s="43"/>
      <c r="C11" s="43"/>
      <c r="D11" s="43"/>
      <c r="E11" s="43"/>
      <c r="F11" s="43"/>
    </row>
    <row r="12" spans="1:11" ht="15.75">
      <c r="A12" s="44"/>
      <c r="B12" s="44"/>
      <c r="C12" s="45"/>
      <c r="D12" s="45"/>
      <c r="E12" s="45"/>
      <c r="F12" s="46"/>
    </row>
    <row r="13" spans="1:11" ht="18.75">
      <c r="B13" s="47"/>
      <c r="E13" s="47" t="s">
        <v>50</v>
      </c>
      <c r="F13" s="48"/>
      <c r="G13" s="48"/>
      <c r="H13" s="48"/>
      <c r="I13" s="48"/>
    </row>
    <row r="14" spans="1:11" ht="40.5" customHeight="1">
      <c r="A14" s="41" t="s">
        <v>39</v>
      </c>
      <c r="B14" s="41" t="s">
        <v>40</v>
      </c>
      <c r="C14" s="41" t="s">
        <v>41</v>
      </c>
      <c r="D14" s="41" t="s">
        <v>42</v>
      </c>
      <c r="E14" s="41" t="s">
        <v>43</v>
      </c>
      <c r="F14" s="41" t="s">
        <v>44</v>
      </c>
      <c r="G14" s="41" t="s">
        <v>45</v>
      </c>
      <c r="H14" s="41" t="s">
        <v>46</v>
      </c>
      <c r="I14" s="41" t="s">
        <v>47</v>
      </c>
      <c r="J14" s="41" t="s">
        <v>48</v>
      </c>
      <c r="K14" s="41" t="s">
        <v>49</v>
      </c>
    </row>
    <row r="15" spans="1:11" s="49" customFormat="1" ht="15.7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</row>
  </sheetData>
  <sheetProtection algorithmName="SHA-512" hashValue="aDbmoyQxlB+pFepOUoNryIQ5LQ006VwwIyW9h06C0xX5LRmi6JvkuNx15oKVPTkJF+LjfgIBLOKTxgRojMhQ3Q==" saltValue="YlVX5MQFJEeKoEm8/y6pYQ==" spinCount="100000" sheet="1" objects="1" scenarios="1"/>
  <mergeCells count="1">
    <mergeCell ref="A3:H3"/>
  </mergeCells>
  <dataValidations count="1">
    <dataValidation type="custom" allowBlank="1" showInputMessage="1" showErrorMessage="1" error="The proposed percentage exceeds the maximum allowed decimal places of two and/or exceeds the maximum allowed percentage of 10.00." sqref="A8:K8 A15:K15" xr:uid="{00000000-0002-0000-0300-000000000000}">
      <formula1>AND(EXACT(A8,ROUND(A8,4)), A8&lt;=0.1)</formula1>
    </dataValidation>
  </dataValidations>
  <pageMargins left="0.7" right="0.7" top="0.75" bottom="0.75" header="0.3" footer="0.3"/>
  <pageSetup orientation="landscape" r:id="rId1"/>
  <headerFooter>
    <oddFooter>&amp;C&amp;1#&amp;"Calibri"&amp;14&amp;K000000SBU - CONTRACTING AND ACQUISITIONS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AD2DD-961C-4E98-838A-8F07F909D3D5}">
  <sheetPr>
    <tabColor rgb="FF00B050"/>
    <pageSetUpPr fitToPage="1"/>
  </sheetPr>
  <dimension ref="A1:AL64"/>
  <sheetViews>
    <sheetView workbookViewId="0">
      <selection activeCell="A2" sqref="A2"/>
    </sheetView>
  </sheetViews>
  <sheetFormatPr defaultColWidth="8.7109375" defaultRowHeight="12.75"/>
  <cols>
    <col min="1" max="1" width="8.85546875" style="70" customWidth="1"/>
    <col min="2" max="2" width="52.85546875" style="70" bestFit="1" customWidth="1"/>
    <col min="3" max="3" width="10.140625" style="70" customWidth="1"/>
    <col min="4" max="4" width="10.5703125" style="71" customWidth="1"/>
    <col min="5" max="5" width="2.28515625" style="71" customWidth="1"/>
    <col min="6" max="6" width="17.7109375" style="71" customWidth="1"/>
    <col min="7" max="7" width="18.7109375" style="70" customWidth="1"/>
    <col min="8" max="8" width="2.140625" style="70" customWidth="1"/>
    <col min="9" max="9" width="18.140625" style="71" customWidth="1"/>
    <col min="10" max="10" width="20.5703125" style="70" customWidth="1"/>
    <col min="11" max="11" width="1.85546875" style="70" customWidth="1"/>
    <col min="12" max="12" width="17.85546875" style="71" customWidth="1"/>
    <col min="13" max="13" width="20.5703125" style="70" customWidth="1"/>
    <col min="14" max="14" width="1.85546875" style="70" customWidth="1"/>
    <col min="15" max="15" width="17.42578125" style="71" customWidth="1"/>
    <col min="16" max="16" width="21.5703125" style="70" bestFit="1" customWidth="1"/>
    <col min="17" max="17" width="1.85546875" style="70" customWidth="1"/>
    <col min="18" max="18" width="17.140625" style="71" customWidth="1"/>
    <col min="19" max="19" width="20.5703125" style="70" customWidth="1"/>
    <col min="20" max="20" width="1.85546875" style="70" customWidth="1"/>
    <col min="21" max="21" width="17.85546875" style="71" customWidth="1"/>
    <col min="22" max="22" width="20.5703125" style="70" customWidth="1"/>
    <col min="23" max="23" width="1.85546875" style="70" customWidth="1"/>
    <col min="24" max="24" width="17.7109375" style="70" customWidth="1"/>
    <col min="25" max="25" width="17.7109375" style="70" bestFit="1" customWidth="1"/>
    <col min="26" max="26" width="2.42578125" style="70" customWidth="1"/>
    <col min="27" max="27" width="17.5703125" style="70" customWidth="1"/>
    <col min="28" max="28" width="17.7109375" style="70" bestFit="1" customWidth="1"/>
    <col min="29" max="29" width="2.42578125" style="70" customWidth="1"/>
    <col min="30" max="30" width="18" style="70" customWidth="1"/>
    <col min="31" max="31" width="17.7109375" style="70" bestFit="1" customWidth="1"/>
    <col min="32" max="32" width="2.42578125" style="70" customWidth="1"/>
    <col min="33" max="33" width="18" style="70" customWidth="1"/>
    <col min="34" max="34" width="17.7109375" style="70" bestFit="1" customWidth="1"/>
    <col min="35" max="35" width="2.42578125" style="70" customWidth="1"/>
    <col min="36" max="36" width="18.140625" style="70" customWidth="1"/>
    <col min="37" max="37" width="18.7109375" style="70" customWidth="1"/>
    <col min="38" max="38" width="2.42578125" style="70" customWidth="1"/>
    <col min="39" max="16384" width="8.7109375" style="70"/>
  </cols>
  <sheetData>
    <row r="1" spans="1:38" ht="10.5" customHeight="1"/>
    <row r="2" spans="1:38" ht="16.5" customHeight="1">
      <c r="B2" s="107" t="s">
        <v>51</v>
      </c>
      <c r="C2" s="50"/>
      <c r="O2" s="108"/>
    </row>
    <row r="3" spans="1:38" ht="10.5" customHeight="1"/>
    <row r="4" spans="1:38" ht="14.25" customHeight="1">
      <c r="A4" s="113" t="s">
        <v>52</v>
      </c>
      <c r="B4" s="113" t="s">
        <v>53</v>
      </c>
      <c r="C4" s="114" t="s">
        <v>54</v>
      </c>
      <c r="D4" s="114" t="s">
        <v>55</v>
      </c>
      <c r="E4" s="51"/>
      <c r="F4" s="111" t="s">
        <v>39</v>
      </c>
      <c r="G4" s="112"/>
      <c r="H4" s="72"/>
      <c r="I4" s="111" t="s">
        <v>40</v>
      </c>
      <c r="J4" s="112"/>
      <c r="K4" s="72"/>
      <c r="L4" s="111" t="s">
        <v>41</v>
      </c>
      <c r="M4" s="112"/>
      <c r="N4" s="72"/>
      <c r="O4" s="111" t="s">
        <v>42</v>
      </c>
      <c r="P4" s="112"/>
      <c r="Q4" s="72"/>
      <c r="R4" s="111" t="s">
        <v>43</v>
      </c>
      <c r="S4" s="112"/>
      <c r="T4" s="72"/>
      <c r="U4" s="111" t="s">
        <v>44</v>
      </c>
      <c r="V4" s="112"/>
      <c r="W4" s="72"/>
      <c r="X4" s="111" t="s">
        <v>45</v>
      </c>
      <c r="Y4" s="112"/>
      <c r="Z4" s="72"/>
      <c r="AA4" s="111" t="s">
        <v>46</v>
      </c>
      <c r="AB4" s="112"/>
      <c r="AC4" s="72"/>
      <c r="AD4" s="111" t="s">
        <v>47</v>
      </c>
      <c r="AE4" s="112"/>
      <c r="AF4" s="72"/>
      <c r="AG4" s="111" t="s">
        <v>48</v>
      </c>
      <c r="AH4" s="112"/>
      <c r="AI4" s="72"/>
      <c r="AJ4" s="111" t="s">
        <v>56</v>
      </c>
      <c r="AK4" s="112"/>
      <c r="AL4" s="72"/>
    </row>
    <row r="5" spans="1:38" s="71" customFormat="1" ht="42.75" customHeight="1">
      <c r="A5" s="113"/>
      <c r="B5" s="113"/>
      <c r="C5" s="114"/>
      <c r="D5" s="114"/>
      <c r="E5" s="52"/>
      <c r="F5" s="109" t="s">
        <v>57</v>
      </c>
      <c r="G5" s="109" t="s">
        <v>58</v>
      </c>
      <c r="H5" s="73"/>
      <c r="I5" s="109" t="s">
        <v>57</v>
      </c>
      <c r="J5" s="109" t="s">
        <v>58</v>
      </c>
      <c r="K5" s="73"/>
      <c r="L5" s="109" t="s">
        <v>57</v>
      </c>
      <c r="M5" s="109" t="s">
        <v>58</v>
      </c>
      <c r="N5" s="73"/>
      <c r="O5" s="109" t="s">
        <v>57</v>
      </c>
      <c r="P5" s="109" t="s">
        <v>58</v>
      </c>
      <c r="Q5" s="73"/>
      <c r="R5" s="109" t="s">
        <v>57</v>
      </c>
      <c r="S5" s="109" t="s">
        <v>58</v>
      </c>
      <c r="T5" s="73"/>
      <c r="U5" s="109" t="s">
        <v>57</v>
      </c>
      <c r="V5" s="109" t="s">
        <v>58</v>
      </c>
      <c r="W5" s="73"/>
      <c r="X5" s="109" t="s">
        <v>57</v>
      </c>
      <c r="Y5" s="109" t="s">
        <v>58</v>
      </c>
      <c r="Z5" s="73"/>
      <c r="AA5" s="109" t="s">
        <v>57</v>
      </c>
      <c r="AB5" s="109" t="s">
        <v>58</v>
      </c>
      <c r="AC5" s="73"/>
      <c r="AD5" s="109" t="s">
        <v>57</v>
      </c>
      <c r="AE5" s="109" t="s">
        <v>58</v>
      </c>
      <c r="AF5" s="73"/>
      <c r="AG5" s="109" t="s">
        <v>57</v>
      </c>
      <c r="AH5" s="109" t="s">
        <v>58</v>
      </c>
      <c r="AI5" s="73"/>
      <c r="AJ5" s="109" t="s">
        <v>57</v>
      </c>
      <c r="AK5" s="109" t="s">
        <v>58</v>
      </c>
      <c r="AL5" s="73"/>
    </row>
    <row r="6" spans="1:38">
      <c r="A6" s="74" t="s">
        <v>59</v>
      </c>
      <c r="B6" s="75" t="s">
        <v>60</v>
      </c>
      <c r="C6" s="93">
        <v>1880</v>
      </c>
      <c r="D6" s="94">
        <v>1</v>
      </c>
      <c r="E6" s="95"/>
      <c r="F6" s="96"/>
      <c r="G6" s="97">
        <f t="shared" ref="G6:G27" si="0">(C6*D6)*F6</f>
        <v>0</v>
      </c>
      <c r="H6" s="72"/>
      <c r="I6" s="96"/>
      <c r="J6" s="97">
        <f>(C6*D6)*I6</f>
        <v>0</v>
      </c>
      <c r="K6" s="72"/>
      <c r="L6" s="96"/>
      <c r="M6" s="97">
        <f>(C6*D6)*L6</f>
        <v>0</v>
      </c>
      <c r="N6" s="72"/>
      <c r="O6" s="96"/>
      <c r="P6" s="97">
        <f>(C6*D6)*O6</f>
        <v>0</v>
      </c>
      <c r="Q6" s="72"/>
      <c r="R6" s="96"/>
      <c r="S6" s="97">
        <f>(C6*D6)*R6</f>
        <v>0</v>
      </c>
      <c r="T6" s="72"/>
      <c r="U6" s="96"/>
      <c r="V6" s="97">
        <f>(C6*D6)*U6</f>
        <v>0</v>
      </c>
      <c r="W6" s="72"/>
      <c r="X6" s="96"/>
      <c r="Y6" s="97">
        <f>(C6*D6)*X6</f>
        <v>0</v>
      </c>
      <c r="Z6" s="72"/>
      <c r="AA6" s="96"/>
      <c r="AB6" s="97">
        <f>(C6*D6)*AA6</f>
        <v>0</v>
      </c>
      <c r="AC6" s="72"/>
      <c r="AD6" s="96"/>
      <c r="AE6" s="97">
        <f>(C6*D6)*AD6</f>
        <v>0</v>
      </c>
      <c r="AF6" s="72"/>
      <c r="AG6" s="96"/>
      <c r="AH6" s="97">
        <f>(C6*D6)*AG6</f>
        <v>0</v>
      </c>
      <c r="AI6" s="72"/>
      <c r="AJ6" s="96"/>
      <c r="AK6" s="97">
        <f>((C6/2)*D6)*AJ6</f>
        <v>0</v>
      </c>
      <c r="AL6" s="72"/>
    </row>
    <row r="7" spans="1:38">
      <c r="A7" s="74" t="s">
        <v>61</v>
      </c>
      <c r="B7" s="75" t="s">
        <v>62</v>
      </c>
      <c r="C7" s="93">
        <v>2256</v>
      </c>
      <c r="D7" s="94">
        <v>1</v>
      </c>
      <c r="E7" s="95"/>
      <c r="F7" s="96"/>
      <c r="G7" s="97">
        <f t="shared" si="0"/>
        <v>0</v>
      </c>
      <c r="H7" s="72"/>
      <c r="I7" s="96"/>
      <c r="J7" s="97">
        <f t="shared" ref="J7:J27" si="1">(C7*D7)*I7</f>
        <v>0</v>
      </c>
      <c r="K7" s="72"/>
      <c r="L7" s="96"/>
      <c r="M7" s="97">
        <f t="shared" ref="M7:M27" si="2">(C7*D7)*L7</f>
        <v>0</v>
      </c>
      <c r="N7" s="72"/>
      <c r="O7" s="96"/>
      <c r="P7" s="97">
        <f t="shared" ref="P7:P27" si="3">(C7*D7)*O7</f>
        <v>0</v>
      </c>
      <c r="Q7" s="72"/>
      <c r="R7" s="96"/>
      <c r="S7" s="97">
        <f t="shared" ref="S7:S27" si="4">(C7*D7)*R7</f>
        <v>0</v>
      </c>
      <c r="T7" s="72"/>
      <c r="U7" s="96"/>
      <c r="V7" s="97">
        <f t="shared" ref="V7:V27" si="5">(C7*D7)*U7</f>
        <v>0</v>
      </c>
      <c r="W7" s="72"/>
      <c r="X7" s="96"/>
      <c r="Y7" s="97">
        <f t="shared" ref="Y7:Y27" si="6">(C7*D7)*X7</f>
        <v>0</v>
      </c>
      <c r="Z7" s="72"/>
      <c r="AA7" s="96"/>
      <c r="AB7" s="97">
        <f t="shared" ref="AB7:AB27" si="7">(C7*D7)*AA7</f>
        <v>0</v>
      </c>
      <c r="AC7" s="72"/>
      <c r="AD7" s="96"/>
      <c r="AE7" s="97">
        <f t="shared" ref="AE7:AE27" si="8">(C7*D7)*AD7</f>
        <v>0</v>
      </c>
      <c r="AF7" s="72"/>
      <c r="AG7" s="96"/>
      <c r="AH7" s="97">
        <f t="shared" ref="AH7:AH27" si="9">(C7*D7)*AG7</f>
        <v>0</v>
      </c>
      <c r="AI7" s="72"/>
      <c r="AJ7" s="96"/>
      <c r="AK7" s="97">
        <f t="shared" ref="AK7:AK27" si="10">((C7/2)*D7)*AJ7</f>
        <v>0</v>
      </c>
      <c r="AL7" s="72"/>
    </row>
    <row r="8" spans="1:38">
      <c r="A8" s="74" t="s">
        <v>63</v>
      </c>
      <c r="B8" s="75" t="s">
        <v>64</v>
      </c>
      <c r="C8" s="93">
        <v>2256</v>
      </c>
      <c r="D8" s="94">
        <v>20</v>
      </c>
      <c r="E8" s="98"/>
      <c r="F8" s="96"/>
      <c r="G8" s="97">
        <f t="shared" si="0"/>
        <v>0</v>
      </c>
      <c r="H8" s="72"/>
      <c r="I8" s="96"/>
      <c r="J8" s="97">
        <f t="shared" si="1"/>
        <v>0</v>
      </c>
      <c r="K8" s="72"/>
      <c r="L8" s="96"/>
      <c r="M8" s="97">
        <f t="shared" si="2"/>
        <v>0</v>
      </c>
      <c r="N8" s="72"/>
      <c r="O8" s="96"/>
      <c r="P8" s="97">
        <f t="shared" si="3"/>
        <v>0</v>
      </c>
      <c r="Q8" s="72"/>
      <c r="R8" s="96"/>
      <c r="S8" s="97">
        <f t="shared" si="4"/>
        <v>0</v>
      </c>
      <c r="T8" s="72"/>
      <c r="U8" s="96"/>
      <c r="V8" s="97">
        <f t="shared" si="5"/>
        <v>0</v>
      </c>
      <c r="W8" s="72"/>
      <c r="X8" s="96"/>
      <c r="Y8" s="97">
        <f t="shared" si="6"/>
        <v>0</v>
      </c>
      <c r="Z8" s="72"/>
      <c r="AA8" s="96"/>
      <c r="AB8" s="97">
        <f t="shared" si="7"/>
        <v>0</v>
      </c>
      <c r="AC8" s="72"/>
      <c r="AD8" s="96"/>
      <c r="AE8" s="97">
        <f t="shared" si="8"/>
        <v>0</v>
      </c>
      <c r="AF8" s="72"/>
      <c r="AG8" s="96"/>
      <c r="AH8" s="97">
        <f t="shared" si="9"/>
        <v>0</v>
      </c>
      <c r="AI8" s="72"/>
      <c r="AJ8" s="96"/>
      <c r="AK8" s="97">
        <f t="shared" si="10"/>
        <v>0</v>
      </c>
      <c r="AL8" s="72"/>
    </row>
    <row r="9" spans="1:38">
      <c r="A9" s="74" t="s">
        <v>65</v>
      </c>
      <c r="B9" s="75" t="s">
        <v>66</v>
      </c>
      <c r="C9" s="93">
        <v>2256</v>
      </c>
      <c r="D9" s="94">
        <v>8</v>
      </c>
      <c r="E9" s="98"/>
      <c r="F9" s="96"/>
      <c r="G9" s="97">
        <f t="shared" si="0"/>
        <v>0</v>
      </c>
      <c r="H9" s="72"/>
      <c r="I9" s="96"/>
      <c r="J9" s="97">
        <f t="shared" si="1"/>
        <v>0</v>
      </c>
      <c r="K9" s="72"/>
      <c r="L9" s="96"/>
      <c r="M9" s="97">
        <f t="shared" si="2"/>
        <v>0</v>
      </c>
      <c r="N9" s="72"/>
      <c r="O9" s="96"/>
      <c r="P9" s="97">
        <f t="shared" si="3"/>
        <v>0</v>
      </c>
      <c r="Q9" s="72"/>
      <c r="R9" s="96"/>
      <c r="S9" s="97">
        <f t="shared" si="4"/>
        <v>0</v>
      </c>
      <c r="T9" s="72"/>
      <c r="U9" s="96"/>
      <c r="V9" s="97">
        <f t="shared" si="5"/>
        <v>0</v>
      </c>
      <c r="W9" s="72"/>
      <c r="X9" s="96"/>
      <c r="Y9" s="97">
        <f t="shared" si="6"/>
        <v>0</v>
      </c>
      <c r="Z9" s="72"/>
      <c r="AA9" s="96"/>
      <c r="AB9" s="97">
        <f t="shared" si="7"/>
        <v>0</v>
      </c>
      <c r="AC9" s="72"/>
      <c r="AD9" s="96"/>
      <c r="AE9" s="97">
        <f t="shared" si="8"/>
        <v>0</v>
      </c>
      <c r="AF9" s="72"/>
      <c r="AG9" s="96"/>
      <c r="AH9" s="97">
        <f t="shared" si="9"/>
        <v>0</v>
      </c>
      <c r="AI9" s="72"/>
      <c r="AJ9" s="96"/>
      <c r="AK9" s="97">
        <f t="shared" si="10"/>
        <v>0</v>
      </c>
      <c r="AL9" s="72"/>
    </row>
    <row r="10" spans="1:38">
      <c r="A10" s="74" t="s">
        <v>67</v>
      </c>
      <c r="B10" s="75" t="s">
        <v>68</v>
      </c>
      <c r="C10" s="93">
        <v>2256</v>
      </c>
      <c r="D10" s="94">
        <v>5</v>
      </c>
      <c r="E10" s="98"/>
      <c r="F10" s="96"/>
      <c r="G10" s="97">
        <f t="shared" si="0"/>
        <v>0</v>
      </c>
      <c r="H10" s="72"/>
      <c r="I10" s="96"/>
      <c r="J10" s="97">
        <f t="shared" si="1"/>
        <v>0</v>
      </c>
      <c r="K10" s="72"/>
      <c r="L10" s="96"/>
      <c r="M10" s="97">
        <f t="shared" si="2"/>
        <v>0</v>
      </c>
      <c r="N10" s="72"/>
      <c r="O10" s="96"/>
      <c r="P10" s="97">
        <f t="shared" si="3"/>
        <v>0</v>
      </c>
      <c r="Q10" s="72"/>
      <c r="R10" s="96"/>
      <c r="S10" s="97">
        <f t="shared" si="4"/>
        <v>0</v>
      </c>
      <c r="T10" s="72"/>
      <c r="U10" s="96"/>
      <c r="V10" s="97">
        <f t="shared" si="5"/>
        <v>0</v>
      </c>
      <c r="W10" s="72"/>
      <c r="X10" s="96"/>
      <c r="Y10" s="97">
        <f t="shared" si="6"/>
        <v>0</v>
      </c>
      <c r="Z10" s="72"/>
      <c r="AA10" s="96"/>
      <c r="AB10" s="97">
        <f t="shared" si="7"/>
        <v>0</v>
      </c>
      <c r="AC10" s="72"/>
      <c r="AD10" s="96"/>
      <c r="AE10" s="97">
        <f t="shared" si="8"/>
        <v>0</v>
      </c>
      <c r="AF10" s="72"/>
      <c r="AG10" s="96"/>
      <c r="AH10" s="97">
        <f t="shared" si="9"/>
        <v>0</v>
      </c>
      <c r="AI10" s="72"/>
      <c r="AJ10" s="96"/>
      <c r="AK10" s="97">
        <f t="shared" si="10"/>
        <v>0</v>
      </c>
      <c r="AL10" s="72"/>
    </row>
    <row r="11" spans="1:38">
      <c r="A11" s="74" t="s">
        <v>69</v>
      </c>
      <c r="B11" s="75" t="s">
        <v>70</v>
      </c>
      <c r="C11" s="93">
        <v>2256</v>
      </c>
      <c r="D11" s="94">
        <v>8</v>
      </c>
      <c r="E11" s="98"/>
      <c r="F11" s="96"/>
      <c r="G11" s="97">
        <f t="shared" si="0"/>
        <v>0</v>
      </c>
      <c r="H11" s="72"/>
      <c r="I11" s="96"/>
      <c r="J11" s="97">
        <f t="shared" si="1"/>
        <v>0</v>
      </c>
      <c r="K11" s="72"/>
      <c r="L11" s="96"/>
      <c r="M11" s="97">
        <f t="shared" si="2"/>
        <v>0</v>
      </c>
      <c r="N11" s="72"/>
      <c r="O11" s="96"/>
      <c r="P11" s="97">
        <f t="shared" si="3"/>
        <v>0</v>
      </c>
      <c r="Q11" s="72"/>
      <c r="R11" s="96"/>
      <c r="S11" s="97">
        <f t="shared" si="4"/>
        <v>0</v>
      </c>
      <c r="T11" s="72"/>
      <c r="U11" s="96"/>
      <c r="V11" s="97">
        <f t="shared" si="5"/>
        <v>0</v>
      </c>
      <c r="W11" s="72"/>
      <c r="X11" s="96"/>
      <c r="Y11" s="97">
        <f t="shared" si="6"/>
        <v>0</v>
      </c>
      <c r="Z11" s="72"/>
      <c r="AA11" s="96"/>
      <c r="AB11" s="97">
        <f t="shared" si="7"/>
        <v>0</v>
      </c>
      <c r="AC11" s="72"/>
      <c r="AD11" s="96"/>
      <c r="AE11" s="97">
        <f t="shared" si="8"/>
        <v>0</v>
      </c>
      <c r="AF11" s="72"/>
      <c r="AG11" s="96"/>
      <c r="AH11" s="97">
        <f t="shared" si="9"/>
        <v>0</v>
      </c>
      <c r="AI11" s="72"/>
      <c r="AJ11" s="96"/>
      <c r="AK11" s="97">
        <f t="shared" si="10"/>
        <v>0</v>
      </c>
      <c r="AL11" s="72"/>
    </row>
    <row r="12" spans="1:38">
      <c r="A12" s="74" t="s">
        <v>71</v>
      </c>
      <c r="B12" s="75" t="s">
        <v>72</v>
      </c>
      <c r="C12" s="99">
        <v>2256</v>
      </c>
      <c r="D12" s="94">
        <v>8</v>
      </c>
      <c r="E12" s="98"/>
      <c r="F12" s="96"/>
      <c r="G12" s="97">
        <f t="shared" si="0"/>
        <v>0</v>
      </c>
      <c r="H12" s="72"/>
      <c r="I12" s="96"/>
      <c r="J12" s="97">
        <f t="shared" si="1"/>
        <v>0</v>
      </c>
      <c r="K12" s="72"/>
      <c r="L12" s="96"/>
      <c r="M12" s="97">
        <f t="shared" si="2"/>
        <v>0</v>
      </c>
      <c r="N12" s="72"/>
      <c r="O12" s="96"/>
      <c r="P12" s="97">
        <f t="shared" si="3"/>
        <v>0</v>
      </c>
      <c r="Q12" s="72"/>
      <c r="R12" s="96"/>
      <c r="S12" s="97">
        <f t="shared" si="4"/>
        <v>0</v>
      </c>
      <c r="T12" s="72"/>
      <c r="U12" s="96"/>
      <c r="V12" s="97">
        <f t="shared" si="5"/>
        <v>0</v>
      </c>
      <c r="W12" s="72"/>
      <c r="X12" s="96"/>
      <c r="Y12" s="97">
        <f t="shared" si="6"/>
        <v>0</v>
      </c>
      <c r="Z12" s="72"/>
      <c r="AA12" s="96"/>
      <c r="AB12" s="97">
        <f t="shared" si="7"/>
        <v>0</v>
      </c>
      <c r="AC12" s="72"/>
      <c r="AD12" s="96"/>
      <c r="AE12" s="97">
        <f t="shared" si="8"/>
        <v>0</v>
      </c>
      <c r="AF12" s="72"/>
      <c r="AG12" s="96"/>
      <c r="AH12" s="97">
        <f t="shared" si="9"/>
        <v>0</v>
      </c>
      <c r="AI12" s="72"/>
      <c r="AJ12" s="96"/>
      <c r="AK12" s="97">
        <f t="shared" si="10"/>
        <v>0</v>
      </c>
      <c r="AL12" s="72"/>
    </row>
    <row r="13" spans="1:38">
      <c r="A13" s="74" t="s">
        <v>73</v>
      </c>
      <c r="B13" s="75" t="s">
        <v>74</v>
      </c>
      <c r="C13" s="99">
        <v>2256</v>
      </c>
      <c r="D13" s="94">
        <v>15</v>
      </c>
      <c r="E13" s="98"/>
      <c r="F13" s="96"/>
      <c r="G13" s="97">
        <f t="shared" si="0"/>
        <v>0</v>
      </c>
      <c r="H13" s="72"/>
      <c r="I13" s="96"/>
      <c r="J13" s="97">
        <f t="shared" si="1"/>
        <v>0</v>
      </c>
      <c r="K13" s="72"/>
      <c r="L13" s="96"/>
      <c r="M13" s="97">
        <f t="shared" si="2"/>
        <v>0</v>
      </c>
      <c r="N13" s="72"/>
      <c r="O13" s="96"/>
      <c r="P13" s="97">
        <f t="shared" si="3"/>
        <v>0</v>
      </c>
      <c r="Q13" s="72"/>
      <c r="R13" s="96"/>
      <c r="S13" s="97">
        <f t="shared" si="4"/>
        <v>0</v>
      </c>
      <c r="T13" s="72"/>
      <c r="U13" s="96"/>
      <c r="V13" s="97">
        <f t="shared" si="5"/>
        <v>0</v>
      </c>
      <c r="W13" s="72"/>
      <c r="X13" s="96"/>
      <c r="Y13" s="97">
        <f t="shared" si="6"/>
        <v>0</v>
      </c>
      <c r="Z13" s="72"/>
      <c r="AA13" s="96"/>
      <c r="AB13" s="97">
        <f t="shared" si="7"/>
        <v>0</v>
      </c>
      <c r="AC13" s="72"/>
      <c r="AD13" s="96"/>
      <c r="AE13" s="97">
        <f t="shared" si="8"/>
        <v>0</v>
      </c>
      <c r="AF13" s="72"/>
      <c r="AG13" s="96"/>
      <c r="AH13" s="97">
        <f t="shared" si="9"/>
        <v>0</v>
      </c>
      <c r="AI13" s="72"/>
      <c r="AJ13" s="96"/>
      <c r="AK13" s="97">
        <f t="shared" si="10"/>
        <v>0</v>
      </c>
      <c r="AL13" s="72"/>
    </row>
    <row r="14" spans="1:38">
      <c r="A14" s="74" t="s">
        <v>75</v>
      </c>
      <c r="B14" s="75" t="s">
        <v>76</v>
      </c>
      <c r="C14" s="93">
        <v>2256</v>
      </c>
      <c r="D14" s="94">
        <v>20</v>
      </c>
      <c r="E14" s="98"/>
      <c r="F14" s="96"/>
      <c r="G14" s="97">
        <f t="shared" si="0"/>
        <v>0</v>
      </c>
      <c r="H14" s="72"/>
      <c r="I14" s="96"/>
      <c r="J14" s="97">
        <f t="shared" si="1"/>
        <v>0</v>
      </c>
      <c r="K14" s="72"/>
      <c r="L14" s="96"/>
      <c r="M14" s="97">
        <f t="shared" si="2"/>
        <v>0</v>
      </c>
      <c r="N14" s="72"/>
      <c r="O14" s="96"/>
      <c r="P14" s="97">
        <f t="shared" si="3"/>
        <v>0</v>
      </c>
      <c r="Q14" s="72"/>
      <c r="R14" s="96"/>
      <c r="S14" s="97">
        <f t="shared" si="4"/>
        <v>0</v>
      </c>
      <c r="T14" s="72"/>
      <c r="U14" s="96"/>
      <c r="V14" s="97">
        <f t="shared" si="5"/>
        <v>0</v>
      </c>
      <c r="W14" s="72"/>
      <c r="X14" s="96"/>
      <c r="Y14" s="97">
        <f t="shared" si="6"/>
        <v>0</v>
      </c>
      <c r="Z14" s="72"/>
      <c r="AA14" s="96"/>
      <c r="AB14" s="97">
        <f t="shared" si="7"/>
        <v>0</v>
      </c>
      <c r="AC14" s="72"/>
      <c r="AD14" s="96"/>
      <c r="AE14" s="97">
        <f t="shared" si="8"/>
        <v>0</v>
      </c>
      <c r="AF14" s="72"/>
      <c r="AG14" s="96"/>
      <c r="AH14" s="97">
        <f t="shared" si="9"/>
        <v>0</v>
      </c>
      <c r="AI14" s="72"/>
      <c r="AJ14" s="96"/>
      <c r="AK14" s="97">
        <f t="shared" si="10"/>
        <v>0</v>
      </c>
      <c r="AL14" s="72"/>
    </row>
    <row r="15" spans="1:38">
      <c r="A15" s="74" t="s">
        <v>77</v>
      </c>
      <c r="B15" s="75" t="s">
        <v>78</v>
      </c>
      <c r="C15" s="99">
        <v>2256</v>
      </c>
      <c r="D15" s="94">
        <v>35</v>
      </c>
      <c r="E15" s="98"/>
      <c r="F15" s="96"/>
      <c r="G15" s="97">
        <f t="shared" si="0"/>
        <v>0</v>
      </c>
      <c r="H15" s="72"/>
      <c r="I15" s="96"/>
      <c r="J15" s="97">
        <f t="shared" si="1"/>
        <v>0</v>
      </c>
      <c r="K15" s="72"/>
      <c r="L15" s="96"/>
      <c r="M15" s="97">
        <f t="shared" si="2"/>
        <v>0</v>
      </c>
      <c r="N15" s="72"/>
      <c r="O15" s="96"/>
      <c r="P15" s="97">
        <f t="shared" si="3"/>
        <v>0</v>
      </c>
      <c r="Q15" s="72"/>
      <c r="R15" s="96"/>
      <c r="S15" s="97">
        <f t="shared" si="4"/>
        <v>0</v>
      </c>
      <c r="T15" s="72"/>
      <c r="U15" s="96"/>
      <c r="V15" s="97">
        <f t="shared" si="5"/>
        <v>0</v>
      </c>
      <c r="W15" s="72"/>
      <c r="X15" s="96"/>
      <c r="Y15" s="97">
        <f t="shared" si="6"/>
        <v>0</v>
      </c>
      <c r="Z15" s="72"/>
      <c r="AA15" s="96"/>
      <c r="AB15" s="97">
        <f t="shared" si="7"/>
        <v>0</v>
      </c>
      <c r="AC15" s="72"/>
      <c r="AD15" s="96"/>
      <c r="AE15" s="97">
        <f t="shared" si="8"/>
        <v>0</v>
      </c>
      <c r="AF15" s="72"/>
      <c r="AG15" s="96"/>
      <c r="AH15" s="97">
        <f t="shared" si="9"/>
        <v>0</v>
      </c>
      <c r="AI15" s="72"/>
      <c r="AJ15" s="96"/>
      <c r="AK15" s="97">
        <f t="shared" si="10"/>
        <v>0</v>
      </c>
      <c r="AL15" s="72"/>
    </row>
    <row r="16" spans="1:38">
      <c r="A16" s="74" t="s">
        <v>79</v>
      </c>
      <c r="B16" s="75" t="s">
        <v>80</v>
      </c>
      <c r="C16" s="99">
        <v>2256</v>
      </c>
      <c r="D16" s="94">
        <v>35</v>
      </c>
      <c r="E16" s="98"/>
      <c r="F16" s="96"/>
      <c r="G16" s="97">
        <f t="shared" si="0"/>
        <v>0</v>
      </c>
      <c r="H16" s="72"/>
      <c r="I16" s="96"/>
      <c r="J16" s="97">
        <f t="shared" si="1"/>
        <v>0</v>
      </c>
      <c r="K16" s="72"/>
      <c r="L16" s="96"/>
      <c r="M16" s="97">
        <f t="shared" si="2"/>
        <v>0</v>
      </c>
      <c r="N16" s="72"/>
      <c r="O16" s="96"/>
      <c r="P16" s="97">
        <f t="shared" si="3"/>
        <v>0</v>
      </c>
      <c r="Q16" s="72"/>
      <c r="R16" s="96"/>
      <c r="S16" s="97">
        <f t="shared" si="4"/>
        <v>0</v>
      </c>
      <c r="T16" s="72"/>
      <c r="U16" s="96"/>
      <c r="V16" s="97">
        <f t="shared" si="5"/>
        <v>0</v>
      </c>
      <c r="W16" s="72"/>
      <c r="X16" s="96"/>
      <c r="Y16" s="97">
        <f t="shared" si="6"/>
        <v>0</v>
      </c>
      <c r="Z16" s="72"/>
      <c r="AA16" s="96"/>
      <c r="AB16" s="97">
        <f t="shared" si="7"/>
        <v>0</v>
      </c>
      <c r="AC16" s="72"/>
      <c r="AD16" s="96"/>
      <c r="AE16" s="97">
        <f t="shared" si="8"/>
        <v>0</v>
      </c>
      <c r="AF16" s="72"/>
      <c r="AG16" s="96"/>
      <c r="AH16" s="97">
        <f t="shared" si="9"/>
        <v>0</v>
      </c>
      <c r="AI16" s="72"/>
      <c r="AJ16" s="96"/>
      <c r="AK16" s="97">
        <f t="shared" si="10"/>
        <v>0</v>
      </c>
      <c r="AL16" s="72"/>
    </row>
    <row r="17" spans="1:38">
      <c r="A17" s="74" t="s">
        <v>81</v>
      </c>
      <c r="B17" s="75" t="s">
        <v>82</v>
      </c>
      <c r="C17" s="93">
        <v>2256</v>
      </c>
      <c r="D17" s="94">
        <v>35</v>
      </c>
      <c r="E17" s="98"/>
      <c r="F17" s="96"/>
      <c r="G17" s="97">
        <f t="shared" si="0"/>
        <v>0</v>
      </c>
      <c r="H17" s="72"/>
      <c r="I17" s="96"/>
      <c r="J17" s="97">
        <f t="shared" si="1"/>
        <v>0</v>
      </c>
      <c r="K17" s="72"/>
      <c r="L17" s="96"/>
      <c r="M17" s="97">
        <f t="shared" si="2"/>
        <v>0</v>
      </c>
      <c r="N17" s="72"/>
      <c r="O17" s="96"/>
      <c r="P17" s="97">
        <f t="shared" si="3"/>
        <v>0</v>
      </c>
      <c r="Q17" s="72"/>
      <c r="R17" s="96"/>
      <c r="S17" s="97">
        <f t="shared" si="4"/>
        <v>0</v>
      </c>
      <c r="T17" s="72"/>
      <c r="U17" s="96"/>
      <c r="V17" s="97">
        <f t="shared" si="5"/>
        <v>0</v>
      </c>
      <c r="W17" s="72"/>
      <c r="X17" s="96"/>
      <c r="Y17" s="97">
        <f t="shared" si="6"/>
        <v>0</v>
      </c>
      <c r="Z17" s="72"/>
      <c r="AA17" s="96"/>
      <c r="AB17" s="97">
        <f t="shared" si="7"/>
        <v>0</v>
      </c>
      <c r="AC17" s="72"/>
      <c r="AD17" s="96"/>
      <c r="AE17" s="97">
        <f t="shared" si="8"/>
        <v>0</v>
      </c>
      <c r="AF17" s="72"/>
      <c r="AG17" s="96"/>
      <c r="AH17" s="97">
        <f t="shared" si="9"/>
        <v>0</v>
      </c>
      <c r="AI17" s="72"/>
      <c r="AJ17" s="96"/>
      <c r="AK17" s="97">
        <f t="shared" si="10"/>
        <v>0</v>
      </c>
      <c r="AL17" s="72"/>
    </row>
    <row r="18" spans="1:38">
      <c r="A18" s="74" t="s">
        <v>83</v>
      </c>
      <c r="B18" s="75" t="s">
        <v>84</v>
      </c>
      <c r="C18" s="99">
        <v>2256</v>
      </c>
      <c r="D18" s="94">
        <v>5</v>
      </c>
      <c r="E18" s="98"/>
      <c r="F18" s="96"/>
      <c r="G18" s="97">
        <f t="shared" si="0"/>
        <v>0</v>
      </c>
      <c r="H18" s="72"/>
      <c r="I18" s="96"/>
      <c r="J18" s="97">
        <f t="shared" si="1"/>
        <v>0</v>
      </c>
      <c r="K18" s="72"/>
      <c r="L18" s="96"/>
      <c r="M18" s="97">
        <f t="shared" si="2"/>
        <v>0</v>
      </c>
      <c r="N18" s="72"/>
      <c r="O18" s="96"/>
      <c r="P18" s="97">
        <f t="shared" si="3"/>
        <v>0</v>
      </c>
      <c r="Q18" s="72"/>
      <c r="R18" s="96"/>
      <c r="S18" s="97">
        <f t="shared" si="4"/>
        <v>0</v>
      </c>
      <c r="T18" s="72"/>
      <c r="U18" s="96"/>
      <c r="V18" s="97">
        <f t="shared" si="5"/>
        <v>0</v>
      </c>
      <c r="W18" s="72"/>
      <c r="X18" s="96"/>
      <c r="Y18" s="97">
        <f t="shared" si="6"/>
        <v>0</v>
      </c>
      <c r="Z18" s="72"/>
      <c r="AA18" s="96"/>
      <c r="AB18" s="97">
        <f t="shared" si="7"/>
        <v>0</v>
      </c>
      <c r="AC18" s="72"/>
      <c r="AD18" s="96"/>
      <c r="AE18" s="97">
        <f t="shared" si="8"/>
        <v>0</v>
      </c>
      <c r="AF18" s="72"/>
      <c r="AG18" s="96"/>
      <c r="AH18" s="97">
        <f t="shared" si="9"/>
        <v>0</v>
      </c>
      <c r="AI18" s="72"/>
      <c r="AJ18" s="96"/>
      <c r="AK18" s="97">
        <f t="shared" si="10"/>
        <v>0</v>
      </c>
      <c r="AL18" s="72"/>
    </row>
    <row r="19" spans="1:38">
      <c r="A19" s="74" t="s">
        <v>85</v>
      </c>
      <c r="B19" s="75" t="s">
        <v>86</v>
      </c>
      <c r="C19" s="99">
        <v>2256</v>
      </c>
      <c r="D19" s="94">
        <v>5</v>
      </c>
      <c r="E19" s="98"/>
      <c r="F19" s="96"/>
      <c r="G19" s="97">
        <f t="shared" si="0"/>
        <v>0</v>
      </c>
      <c r="H19" s="72"/>
      <c r="I19" s="96"/>
      <c r="J19" s="97">
        <f t="shared" si="1"/>
        <v>0</v>
      </c>
      <c r="K19" s="72"/>
      <c r="L19" s="96"/>
      <c r="M19" s="97">
        <f t="shared" si="2"/>
        <v>0</v>
      </c>
      <c r="N19" s="72"/>
      <c r="O19" s="96"/>
      <c r="P19" s="97">
        <f t="shared" si="3"/>
        <v>0</v>
      </c>
      <c r="Q19" s="72"/>
      <c r="R19" s="96"/>
      <c r="S19" s="97">
        <f t="shared" si="4"/>
        <v>0</v>
      </c>
      <c r="T19" s="72"/>
      <c r="U19" s="96"/>
      <c r="V19" s="97">
        <f t="shared" si="5"/>
        <v>0</v>
      </c>
      <c r="W19" s="72"/>
      <c r="X19" s="96"/>
      <c r="Y19" s="97">
        <f t="shared" si="6"/>
        <v>0</v>
      </c>
      <c r="Z19" s="72"/>
      <c r="AA19" s="96"/>
      <c r="AB19" s="97">
        <f t="shared" si="7"/>
        <v>0</v>
      </c>
      <c r="AC19" s="72"/>
      <c r="AD19" s="96"/>
      <c r="AE19" s="97">
        <f t="shared" si="8"/>
        <v>0</v>
      </c>
      <c r="AF19" s="72"/>
      <c r="AG19" s="96"/>
      <c r="AH19" s="97">
        <f t="shared" si="9"/>
        <v>0</v>
      </c>
      <c r="AI19" s="72"/>
      <c r="AJ19" s="96"/>
      <c r="AK19" s="97">
        <f t="shared" si="10"/>
        <v>0</v>
      </c>
      <c r="AL19" s="72"/>
    </row>
    <row r="20" spans="1:38">
      <c r="A20" s="74" t="s">
        <v>87</v>
      </c>
      <c r="B20" s="75" t="s">
        <v>88</v>
      </c>
      <c r="C20" s="93">
        <v>2256</v>
      </c>
      <c r="D20" s="94">
        <v>5</v>
      </c>
      <c r="E20" s="98"/>
      <c r="F20" s="96"/>
      <c r="G20" s="97">
        <f t="shared" si="0"/>
        <v>0</v>
      </c>
      <c r="H20" s="72"/>
      <c r="I20" s="96"/>
      <c r="J20" s="97">
        <f t="shared" si="1"/>
        <v>0</v>
      </c>
      <c r="K20" s="72"/>
      <c r="L20" s="96"/>
      <c r="M20" s="97">
        <f t="shared" si="2"/>
        <v>0</v>
      </c>
      <c r="N20" s="72"/>
      <c r="O20" s="96"/>
      <c r="P20" s="97">
        <f t="shared" si="3"/>
        <v>0</v>
      </c>
      <c r="Q20" s="72"/>
      <c r="R20" s="96"/>
      <c r="S20" s="97">
        <f t="shared" si="4"/>
        <v>0</v>
      </c>
      <c r="T20" s="72"/>
      <c r="U20" s="96"/>
      <c r="V20" s="97">
        <f t="shared" si="5"/>
        <v>0</v>
      </c>
      <c r="W20" s="72"/>
      <c r="X20" s="96"/>
      <c r="Y20" s="97">
        <f t="shared" si="6"/>
        <v>0</v>
      </c>
      <c r="Z20" s="72"/>
      <c r="AA20" s="96"/>
      <c r="AB20" s="97">
        <f t="shared" si="7"/>
        <v>0</v>
      </c>
      <c r="AC20" s="72"/>
      <c r="AD20" s="96"/>
      <c r="AE20" s="97">
        <f t="shared" si="8"/>
        <v>0</v>
      </c>
      <c r="AF20" s="72"/>
      <c r="AG20" s="96"/>
      <c r="AH20" s="97">
        <f t="shared" si="9"/>
        <v>0</v>
      </c>
      <c r="AI20" s="72"/>
      <c r="AJ20" s="96"/>
      <c r="AK20" s="97">
        <f t="shared" si="10"/>
        <v>0</v>
      </c>
      <c r="AL20" s="72"/>
    </row>
    <row r="21" spans="1:38">
      <c r="A21" s="74" t="s">
        <v>89</v>
      </c>
      <c r="B21" s="75" t="s">
        <v>90</v>
      </c>
      <c r="C21" s="99">
        <v>2256</v>
      </c>
      <c r="D21" s="94">
        <v>8</v>
      </c>
      <c r="E21" s="98"/>
      <c r="F21" s="96"/>
      <c r="G21" s="97">
        <f t="shared" si="0"/>
        <v>0</v>
      </c>
      <c r="H21" s="72"/>
      <c r="I21" s="96"/>
      <c r="J21" s="97">
        <f t="shared" si="1"/>
        <v>0</v>
      </c>
      <c r="K21" s="72"/>
      <c r="L21" s="96"/>
      <c r="M21" s="97">
        <f t="shared" si="2"/>
        <v>0</v>
      </c>
      <c r="N21" s="72"/>
      <c r="O21" s="96"/>
      <c r="P21" s="97">
        <f t="shared" si="3"/>
        <v>0</v>
      </c>
      <c r="Q21" s="72"/>
      <c r="R21" s="96"/>
      <c r="S21" s="97">
        <f t="shared" si="4"/>
        <v>0</v>
      </c>
      <c r="T21" s="72"/>
      <c r="U21" s="96"/>
      <c r="V21" s="97">
        <f t="shared" si="5"/>
        <v>0</v>
      </c>
      <c r="W21" s="72"/>
      <c r="X21" s="96"/>
      <c r="Y21" s="97">
        <f t="shared" si="6"/>
        <v>0</v>
      </c>
      <c r="Z21" s="72"/>
      <c r="AA21" s="96"/>
      <c r="AB21" s="97">
        <f t="shared" si="7"/>
        <v>0</v>
      </c>
      <c r="AC21" s="72"/>
      <c r="AD21" s="96"/>
      <c r="AE21" s="97">
        <f t="shared" si="8"/>
        <v>0</v>
      </c>
      <c r="AF21" s="72"/>
      <c r="AG21" s="96"/>
      <c r="AH21" s="97">
        <f t="shared" si="9"/>
        <v>0</v>
      </c>
      <c r="AI21" s="72"/>
      <c r="AJ21" s="96"/>
      <c r="AK21" s="97">
        <f t="shared" si="10"/>
        <v>0</v>
      </c>
      <c r="AL21" s="72"/>
    </row>
    <row r="22" spans="1:38">
      <c r="A22" s="74" t="s">
        <v>91</v>
      </c>
      <c r="B22" s="75" t="s">
        <v>92</v>
      </c>
      <c r="C22" s="99">
        <v>2256</v>
      </c>
      <c r="D22" s="94">
        <v>20</v>
      </c>
      <c r="E22" s="98"/>
      <c r="F22" s="96"/>
      <c r="G22" s="97">
        <f t="shared" si="0"/>
        <v>0</v>
      </c>
      <c r="H22" s="72"/>
      <c r="I22" s="96"/>
      <c r="J22" s="97">
        <f t="shared" si="1"/>
        <v>0</v>
      </c>
      <c r="K22" s="72"/>
      <c r="L22" s="96"/>
      <c r="M22" s="97">
        <f t="shared" si="2"/>
        <v>0</v>
      </c>
      <c r="N22" s="72"/>
      <c r="O22" s="96"/>
      <c r="P22" s="97">
        <f t="shared" si="3"/>
        <v>0</v>
      </c>
      <c r="Q22" s="72"/>
      <c r="R22" s="96"/>
      <c r="S22" s="97">
        <f t="shared" si="4"/>
        <v>0</v>
      </c>
      <c r="T22" s="72"/>
      <c r="U22" s="96"/>
      <c r="V22" s="97">
        <f t="shared" si="5"/>
        <v>0</v>
      </c>
      <c r="W22" s="72"/>
      <c r="X22" s="96"/>
      <c r="Y22" s="97">
        <f t="shared" si="6"/>
        <v>0</v>
      </c>
      <c r="Z22" s="72"/>
      <c r="AA22" s="96"/>
      <c r="AB22" s="97">
        <f t="shared" si="7"/>
        <v>0</v>
      </c>
      <c r="AC22" s="72"/>
      <c r="AD22" s="96"/>
      <c r="AE22" s="97">
        <f t="shared" si="8"/>
        <v>0</v>
      </c>
      <c r="AF22" s="72"/>
      <c r="AG22" s="96"/>
      <c r="AH22" s="97">
        <f t="shared" si="9"/>
        <v>0</v>
      </c>
      <c r="AI22" s="72"/>
      <c r="AJ22" s="96"/>
      <c r="AK22" s="97">
        <f t="shared" si="10"/>
        <v>0</v>
      </c>
      <c r="AL22" s="72"/>
    </row>
    <row r="23" spans="1:38">
      <c r="A23" s="74" t="s">
        <v>93</v>
      </c>
      <c r="B23" s="75" t="s">
        <v>94</v>
      </c>
      <c r="C23" s="93">
        <v>2256</v>
      </c>
      <c r="D23" s="94">
        <v>15</v>
      </c>
      <c r="E23" s="98"/>
      <c r="F23" s="96"/>
      <c r="G23" s="97">
        <f t="shared" si="0"/>
        <v>0</v>
      </c>
      <c r="H23" s="72"/>
      <c r="I23" s="96"/>
      <c r="J23" s="97">
        <f t="shared" si="1"/>
        <v>0</v>
      </c>
      <c r="K23" s="72"/>
      <c r="L23" s="96"/>
      <c r="M23" s="97">
        <f t="shared" si="2"/>
        <v>0</v>
      </c>
      <c r="N23" s="72"/>
      <c r="O23" s="96"/>
      <c r="P23" s="97">
        <f t="shared" si="3"/>
        <v>0</v>
      </c>
      <c r="Q23" s="72"/>
      <c r="R23" s="96"/>
      <c r="S23" s="97">
        <f t="shared" si="4"/>
        <v>0</v>
      </c>
      <c r="T23" s="72"/>
      <c r="U23" s="96"/>
      <c r="V23" s="97">
        <f t="shared" si="5"/>
        <v>0</v>
      </c>
      <c r="W23" s="72"/>
      <c r="X23" s="96"/>
      <c r="Y23" s="97">
        <f t="shared" si="6"/>
        <v>0</v>
      </c>
      <c r="Z23" s="72"/>
      <c r="AA23" s="96"/>
      <c r="AB23" s="97">
        <f t="shared" si="7"/>
        <v>0</v>
      </c>
      <c r="AC23" s="72"/>
      <c r="AD23" s="96"/>
      <c r="AE23" s="97">
        <f t="shared" si="8"/>
        <v>0</v>
      </c>
      <c r="AF23" s="72"/>
      <c r="AG23" s="96"/>
      <c r="AH23" s="97">
        <f t="shared" si="9"/>
        <v>0</v>
      </c>
      <c r="AI23" s="72"/>
      <c r="AJ23" s="96"/>
      <c r="AK23" s="97">
        <f t="shared" si="10"/>
        <v>0</v>
      </c>
      <c r="AL23" s="72"/>
    </row>
    <row r="24" spans="1:38">
      <c r="A24" s="74" t="s">
        <v>95</v>
      </c>
      <c r="B24" s="75" t="s">
        <v>96</v>
      </c>
      <c r="C24" s="99">
        <v>2256</v>
      </c>
      <c r="D24" s="100">
        <v>10</v>
      </c>
      <c r="E24" s="98"/>
      <c r="F24" s="96"/>
      <c r="G24" s="97">
        <f t="shared" si="0"/>
        <v>0</v>
      </c>
      <c r="H24" s="72"/>
      <c r="I24" s="96"/>
      <c r="J24" s="97">
        <f t="shared" si="1"/>
        <v>0</v>
      </c>
      <c r="K24" s="72"/>
      <c r="L24" s="96"/>
      <c r="M24" s="97">
        <f t="shared" si="2"/>
        <v>0</v>
      </c>
      <c r="N24" s="72"/>
      <c r="O24" s="96"/>
      <c r="P24" s="97">
        <f t="shared" si="3"/>
        <v>0</v>
      </c>
      <c r="Q24" s="72"/>
      <c r="R24" s="96"/>
      <c r="S24" s="97">
        <f t="shared" si="4"/>
        <v>0</v>
      </c>
      <c r="T24" s="72"/>
      <c r="U24" s="96"/>
      <c r="V24" s="97">
        <f t="shared" si="5"/>
        <v>0</v>
      </c>
      <c r="W24" s="72"/>
      <c r="X24" s="96"/>
      <c r="Y24" s="97">
        <f t="shared" si="6"/>
        <v>0</v>
      </c>
      <c r="Z24" s="72"/>
      <c r="AA24" s="96"/>
      <c r="AB24" s="97">
        <f t="shared" si="7"/>
        <v>0</v>
      </c>
      <c r="AC24" s="72"/>
      <c r="AD24" s="96"/>
      <c r="AE24" s="97">
        <f t="shared" si="8"/>
        <v>0</v>
      </c>
      <c r="AF24" s="72"/>
      <c r="AG24" s="96"/>
      <c r="AH24" s="97">
        <f t="shared" si="9"/>
        <v>0</v>
      </c>
      <c r="AI24" s="72"/>
      <c r="AJ24" s="96"/>
      <c r="AK24" s="97">
        <f t="shared" si="10"/>
        <v>0</v>
      </c>
      <c r="AL24" s="72"/>
    </row>
    <row r="25" spans="1:38">
      <c r="A25" s="74" t="s">
        <v>97</v>
      </c>
      <c r="B25" s="75" t="s">
        <v>98</v>
      </c>
      <c r="C25" s="99">
        <v>2256</v>
      </c>
      <c r="D25" s="100">
        <v>50</v>
      </c>
      <c r="E25" s="98"/>
      <c r="F25" s="96"/>
      <c r="G25" s="97">
        <f t="shared" si="0"/>
        <v>0</v>
      </c>
      <c r="H25" s="72"/>
      <c r="I25" s="96"/>
      <c r="J25" s="97">
        <f t="shared" si="1"/>
        <v>0</v>
      </c>
      <c r="K25" s="72"/>
      <c r="L25" s="96"/>
      <c r="M25" s="97">
        <f t="shared" si="2"/>
        <v>0</v>
      </c>
      <c r="N25" s="72"/>
      <c r="O25" s="96"/>
      <c r="P25" s="97">
        <f t="shared" si="3"/>
        <v>0</v>
      </c>
      <c r="Q25" s="72"/>
      <c r="R25" s="96"/>
      <c r="S25" s="97">
        <f t="shared" si="4"/>
        <v>0</v>
      </c>
      <c r="T25" s="72"/>
      <c r="U25" s="96"/>
      <c r="V25" s="97">
        <f t="shared" si="5"/>
        <v>0</v>
      </c>
      <c r="W25" s="72"/>
      <c r="X25" s="96"/>
      <c r="Y25" s="97">
        <f t="shared" si="6"/>
        <v>0</v>
      </c>
      <c r="Z25" s="72"/>
      <c r="AA25" s="96"/>
      <c r="AB25" s="97">
        <f t="shared" si="7"/>
        <v>0</v>
      </c>
      <c r="AC25" s="72"/>
      <c r="AD25" s="96"/>
      <c r="AE25" s="97">
        <f t="shared" si="8"/>
        <v>0</v>
      </c>
      <c r="AF25" s="72"/>
      <c r="AG25" s="96"/>
      <c r="AH25" s="97">
        <f t="shared" si="9"/>
        <v>0</v>
      </c>
      <c r="AI25" s="72"/>
      <c r="AJ25" s="96"/>
      <c r="AK25" s="97">
        <f t="shared" si="10"/>
        <v>0</v>
      </c>
      <c r="AL25" s="72"/>
    </row>
    <row r="26" spans="1:38">
      <c r="A26" s="74" t="s">
        <v>99</v>
      </c>
      <c r="B26" s="75" t="s">
        <v>100</v>
      </c>
      <c r="C26" s="93">
        <v>2256</v>
      </c>
      <c r="D26" s="100">
        <v>25</v>
      </c>
      <c r="E26" s="98"/>
      <c r="F26" s="96"/>
      <c r="G26" s="97">
        <f t="shared" si="0"/>
        <v>0</v>
      </c>
      <c r="H26" s="72"/>
      <c r="I26" s="96"/>
      <c r="J26" s="97">
        <f t="shared" si="1"/>
        <v>0</v>
      </c>
      <c r="K26" s="72"/>
      <c r="L26" s="96"/>
      <c r="M26" s="97">
        <f t="shared" si="2"/>
        <v>0</v>
      </c>
      <c r="N26" s="72"/>
      <c r="O26" s="96"/>
      <c r="P26" s="97">
        <f t="shared" si="3"/>
        <v>0</v>
      </c>
      <c r="Q26" s="72"/>
      <c r="R26" s="96"/>
      <c r="S26" s="97">
        <f t="shared" si="4"/>
        <v>0</v>
      </c>
      <c r="T26" s="72"/>
      <c r="U26" s="96"/>
      <c r="V26" s="97">
        <f t="shared" si="5"/>
        <v>0</v>
      </c>
      <c r="W26" s="72"/>
      <c r="X26" s="96"/>
      <c r="Y26" s="97">
        <f t="shared" si="6"/>
        <v>0</v>
      </c>
      <c r="Z26" s="72"/>
      <c r="AA26" s="96"/>
      <c r="AB26" s="97">
        <f t="shared" si="7"/>
        <v>0</v>
      </c>
      <c r="AC26" s="72"/>
      <c r="AD26" s="96"/>
      <c r="AE26" s="97">
        <f t="shared" si="8"/>
        <v>0</v>
      </c>
      <c r="AF26" s="72"/>
      <c r="AG26" s="96"/>
      <c r="AH26" s="97">
        <f t="shared" si="9"/>
        <v>0</v>
      </c>
      <c r="AI26" s="72"/>
      <c r="AJ26" s="96"/>
      <c r="AK26" s="97">
        <f t="shared" si="10"/>
        <v>0</v>
      </c>
      <c r="AL26" s="72"/>
    </row>
    <row r="27" spans="1:38">
      <c r="A27" s="74" t="s">
        <v>101</v>
      </c>
      <c r="B27" s="75" t="s">
        <v>102</v>
      </c>
      <c r="C27" s="99">
        <v>2256</v>
      </c>
      <c r="D27" s="100">
        <v>25</v>
      </c>
      <c r="E27" s="98"/>
      <c r="F27" s="96"/>
      <c r="G27" s="97">
        <f t="shared" si="0"/>
        <v>0</v>
      </c>
      <c r="H27" s="72"/>
      <c r="I27" s="96"/>
      <c r="J27" s="97">
        <f t="shared" si="1"/>
        <v>0</v>
      </c>
      <c r="K27" s="72"/>
      <c r="L27" s="96"/>
      <c r="M27" s="97">
        <f t="shared" si="2"/>
        <v>0</v>
      </c>
      <c r="N27" s="72"/>
      <c r="O27" s="96"/>
      <c r="P27" s="97">
        <f t="shared" si="3"/>
        <v>0</v>
      </c>
      <c r="Q27" s="72"/>
      <c r="R27" s="96"/>
      <c r="S27" s="97">
        <f t="shared" si="4"/>
        <v>0</v>
      </c>
      <c r="T27" s="72"/>
      <c r="U27" s="96"/>
      <c r="V27" s="97">
        <f t="shared" si="5"/>
        <v>0</v>
      </c>
      <c r="W27" s="72"/>
      <c r="X27" s="96"/>
      <c r="Y27" s="97">
        <f t="shared" si="6"/>
        <v>0</v>
      </c>
      <c r="Z27" s="72"/>
      <c r="AA27" s="96"/>
      <c r="AB27" s="97">
        <f t="shared" si="7"/>
        <v>0</v>
      </c>
      <c r="AC27" s="72"/>
      <c r="AD27" s="96"/>
      <c r="AE27" s="97">
        <f t="shared" si="8"/>
        <v>0</v>
      </c>
      <c r="AF27" s="72"/>
      <c r="AG27" s="96"/>
      <c r="AH27" s="97">
        <f t="shared" si="9"/>
        <v>0</v>
      </c>
      <c r="AI27" s="72"/>
      <c r="AJ27" s="96"/>
      <c r="AK27" s="97">
        <f t="shared" si="10"/>
        <v>0</v>
      </c>
      <c r="AL27" s="72"/>
    </row>
    <row r="28" spans="1:38">
      <c r="A28" s="76"/>
      <c r="B28" s="53" t="s">
        <v>103</v>
      </c>
      <c r="C28" s="54"/>
      <c r="D28" s="55">
        <f>SUM(D6:D27)</f>
        <v>359</v>
      </c>
      <c r="E28" s="56"/>
      <c r="F28" s="57"/>
      <c r="G28" s="58">
        <f>SUM(G6:G27)</f>
        <v>0</v>
      </c>
      <c r="H28" s="72"/>
      <c r="I28" s="57"/>
      <c r="J28" s="58">
        <f>SUM(J6:J27)</f>
        <v>0</v>
      </c>
      <c r="K28" s="72"/>
      <c r="L28" s="57"/>
      <c r="M28" s="58">
        <f>SUM(M6:M27)</f>
        <v>0</v>
      </c>
      <c r="N28" s="72"/>
      <c r="O28" s="57"/>
      <c r="P28" s="58">
        <f>SUM(P6:P27)</f>
        <v>0</v>
      </c>
      <c r="Q28" s="72"/>
      <c r="R28" s="57"/>
      <c r="S28" s="58">
        <f>SUM(S6:S27)</f>
        <v>0</v>
      </c>
      <c r="T28" s="72"/>
      <c r="U28" s="57"/>
      <c r="V28" s="58">
        <f>SUM(V6:V27)</f>
        <v>0</v>
      </c>
      <c r="W28" s="72"/>
      <c r="X28" s="57"/>
      <c r="Y28" s="58">
        <f>SUM(Y6:Y27)</f>
        <v>0</v>
      </c>
      <c r="Z28" s="72"/>
      <c r="AA28" s="57"/>
      <c r="AB28" s="58">
        <f>SUM(AB6:AB27)</f>
        <v>0</v>
      </c>
      <c r="AC28" s="72"/>
      <c r="AD28" s="57"/>
      <c r="AE28" s="58">
        <f>SUM(AE6:AE27)</f>
        <v>0</v>
      </c>
      <c r="AF28" s="72"/>
      <c r="AG28" s="57"/>
      <c r="AH28" s="58">
        <f>SUM(AH6:AH27)</f>
        <v>0</v>
      </c>
      <c r="AI28" s="72"/>
      <c r="AJ28" s="57"/>
      <c r="AK28" s="58">
        <f>SUM(AK6:AK27)</f>
        <v>0</v>
      </c>
      <c r="AL28" s="72"/>
    </row>
    <row r="29" spans="1:38">
      <c r="E29" s="77"/>
      <c r="H29" s="72"/>
      <c r="K29" s="72"/>
      <c r="N29" s="72"/>
      <c r="Q29" s="72"/>
      <c r="T29" s="72"/>
      <c r="W29" s="72"/>
      <c r="X29" s="71"/>
      <c r="Z29" s="72"/>
      <c r="AA29" s="71"/>
      <c r="AC29" s="72"/>
      <c r="AD29" s="71"/>
      <c r="AF29" s="72"/>
      <c r="AG29" s="71"/>
      <c r="AI29" s="72"/>
      <c r="AJ29" s="71"/>
      <c r="AL29" s="72"/>
    </row>
    <row r="30" spans="1:38">
      <c r="A30" s="113" t="s">
        <v>52</v>
      </c>
      <c r="B30" s="113" t="s">
        <v>104</v>
      </c>
      <c r="C30" s="115"/>
      <c r="D30" s="114" t="s">
        <v>105</v>
      </c>
      <c r="E30" s="51"/>
      <c r="F30" s="111" t="s">
        <v>39</v>
      </c>
      <c r="G30" s="112"/>
      <c r="H30" s="72"/>
      <c r="I30" s="111" t="s">
        <v>40</v>
      </c>
      <c r="J30" s="112"/>
      <c r="K30" s="72"/>
      <c r="L30" s="111" t="s">
        <v>41</v>
      </c>
      <c r="M30" s="112"/>
      <c r="N30" s="72"/>
      <c r="O30" s="111" t="s">
        <v>42</v>
      </c>
      <c r="P30" s="112"/>
      <c r="Q30" s="72"/>
      <c r="R30" s="111" t="s">
        <v>43</v>
      </c>
      <c r="S30" s="112"/>
      <c r="T30" s="72"/>
      <c r="U30" s="111" t="s">
        <v>44</v>
      </c>
      <c r="V30" s="112"/>
      <c r="W30" s="72"/>
      <c r="X30" s="111" t="s">
        <v>45</v>
      </c>
      <c r="Y30" s="112"/>
      <c r="Z30" s="72"/>
      <c r="AA30" s="111" t="s">
        <v>46</v>
      </c>
      <c r="AB30" s="112"/>
      <c r="AC30" s="72"/>
      <c r="AD30" s="111" t="s">
        <v>47</v>
      </c>
      <c r="AE30" s="112"/>
      <c r="AF30" s="72"/>
      <c r="AG30" s="111" t="s">
        <v>48</v>
      </c>
      <c r="AH30" s="112"/>
      <c r="AI30" s="72"/>
      <c r="AJ30" s="111" t="s">
        <v>56</v>
      </c>
      <c r="AK30" s="112"/>
      <c r="AL30" s="72"/>
    </row>
    <row r="31" spans="1:38" ht="29.25" customHeight="1">
      <c r="A31" s="113"/>
      <c r="B31" s="113"/>
      <c r="C31" s="116"/>
      <c r="D31" s="114"/>
      <c r="E31" s="52"/>
      <c r="F31" s="109" t="s">
        <v>106</v>
      </c>
      <c r="G31" s="109" t="s">
        <v>58</v>
      </c>
      <c r="H31" s="72"/>
      <c r="I31" s="109" t="s">
        <v>106</v>
      </c>
      <c r="J31" s="109" t="s">
        <v>58</v>
      </c>
      <c r="K31" s="72"/>
      <c r="L31" s="109" t="s">
        <v>106</v>
      </c>
      <c r="M31" s="109" t="s">
        <v>58</v>
      </c>
      <c r="N31" s="72"/>
      <c r="O31" s="109" t="s">
        <v>106</v>
      </c>
      <c r="P31" s="109" t="s">
        <v>58</v>
      </c>
      <c r="Q31" s="72"/>
      <c r="R31" s="109" t="s">
        <v>106</v>
      </c>
      <c r="S31" s="109" t="s">
        <v>58</v>
      </c>
      <c r="T31" s="72"/>
      <c r="U31" s="109" t="s">
        <v>106</v>
      </c>
      <c r="V31" s="109" t="s">
        <v>58</v>
      </c>
      <c r="W31" s="72"/>
      <c r="X31" s="109" t="s">
        <v>106</v>
      </c>
      <c r="Y31" s="109" t="s">
        <v>58</v>
      </c>
      <c r="Z31" s="72"/>
      <c r="AA31" s="109" t="s">
        <v>106</v>
      </c>
      <c r="AB31" s="109" t="s">
        <v>58</v>
      </c>
      <c r="AC31" s="72"/>
      <c r="AD31" s="109" t="s">
        <v>106</v>
      </c>
      <c r="AE31" s="109" t="s">
        <v>58</v>
      </c>
      <c r="AF31" s="72"/>
      <c r="AG31" s="109" t="s">
        <v>106</v>
      </c>
      <c r="AH31" s="109" t="s">
        <v>58</v>
      </c>
      <c r="AI31" s="72"/>
      <c r="AJ31" s="109" t="s">
        <v>106</v>
      </c>
      <c r="AK31" s="109" t="s">
        <v>58</v>
      </c>
      <c r="AL31" s="72"/>
    </row>
    <row r="32" spans="1:38">
      <c r="A32" s="74" t="s">
        <v>107</v>
      </c>
      <c r="B32" s="78" t="s">
        <v>108</v>
      </c>
      <c r="C32" s="79"/>
      <c r="D32" s="101">
        <v>150</v>
      </c>
      <c r="E32" s="102"/>
      <c r="F32" s="80"/>
      <c r="G32" s="103">
        <f t="shared" ref="G32:G56" si="11">D32*F32</f>
        <v>0</v>
      </c>
      <c r="H32" s="72"/>
      <c r="I32" s="80"/>
      <c r="J32" s="103">
        <f>D32*I32</f>
        <v>0</v>
      </c>
      <c r="K32" s="72"/>
      <c r="L32" s="80"/>
      <c r="M32" s="103">
        <f>D32*L32</f>
        <v>0</v>
      </c>
      <c r="N32" s="72"/>
      <c r="O32" s="80"/>
      <c r="P32" s="103">
        <f>D32*O32</f>
        <v>0</v>
      </c>
      <c r="Q32" s="72"/>
      <c r="R32" s="80"/>
      <c r="S32" s="103">
        <f>D32*R32</f>
        <v>0</v>
      </c>
      <c r="T32" s="72"/>
      <c r="U32" s="80"/>
      <c r="V32" s="103">
        <f>D32*U32</f>
        <v>0</v>
      </c>
      <c r="W32" s="72"/>
      <c r="X32" s="80"/>
      <c r="Y32" s="103">
        <f>D32*X32</f>
        <v>0</v>
      </c>
      <c r="Z32" s="72"/>
      <c r="AA32" s="80"/>
      <c r="AB32" s="103">
        <f>D32*AA32</f>
        <v>0</v>
      </c>
      <c r="AC32" s="72"/>
      <c r="AD32" s="80"/>
      <c r="AE32" s="103">
        <f>D32*AD32</f>
        <v>0</v>
      </c>
      <c r="AF32" s="72"/>
      <c r="AG32" s="80"/>
      <c r="AH32" s="103">
        <f>D32*AG32</f>
        <v>0</v>
      </c>
      <c r="AI32" s="72"/>
      <c r="AJ32" s="80"/>
      <c r="AK32" s="103">
        <f>D32*AJ32</f>
        <v>0</v>
      </c>
      <c r="AL32" s="72"/>
    </row>
    <row r="33" spans="1:38">
      <c r="A33" s="74" t="s">
        <v>109</v>
      </c>
      <c r="B33" s="81" t="s">
        <v>110</v>
      </c>
      <c r="C33" s="79"/>
      <c r="D33" s="101">
        <v>30</v>
      </c>
      <c r="E33" s="104"/>
      <c r="F33" s="80"/>
      <c r="G33" s="105">
        <f t="shared" si="11"/>
        <v>0</v>
      </c>
      <c r="H33" s="72"/>
      <c r="I33" s="80"/>
      <c r="J33" s="103">
        <f t="shared" ref="J33:J56" si="12">D33*I33</f>
        <v>0</v>
      </c>
      <c r="K33" s="72"/>
      <c r="L33" s="80"/>
      <c r="M33" s="103">
        <f t="shared" ref="M33:M56" si="13">D33*L33</f>
        <v>0</v>
      </c>
      <c r="N33" s="72"/>
      <c r="O33" s="80"/>
      <c r="P33" s="103">
        <f t="shared" ref="P33:P56" si="14">D33*O33</f>
        <v>0</v>
      </c>
      <c r="Q33" s="72"/>
      <c r="R33" s="80"/>
      <c r="S33" s="103">
        <f t="shared" ref="S33:S56" si="15">D33*R33</f>
        <v>0</v>
      </c>
      <c r="T33" s="72"/>
      <c r="U33" s="80"/>
      <c r="V33" s="103">
        <f t="shared" ref="V33:V56" si="16">D33*U33</f>
        <v>0</v>
      </c>
      <c r="W33" s="72"/>
      <c r="X33" s="80"/>
      <c r="Y33" s="103">
        <f t="shared" ref="Y33:Y56" si="17">D33*X33</f>
        <v>0</v>
      </c>
      <c r="Z33" s="72"/>
      <c r="AA33" s="80"/>
      <c r="AB33" s="103">
        <f t="shared" ref="AB33:AB56" si="18">D33*AA33</f>
        <v>0</v>
      </c>
      <c r="AC33" s="72"/>
      <c r="AD33" s="80"/>
      <c r="AE33" s="103">
        <f t="shared" ref="AE33:AE56" si="19">D33*AD33</f>
        <v>0</v>
      </c>
      <c r="AF33" s="72"/>
      <c r="AG33" s="80"/>
      <c r="AH33" s="103">
        <f t="shared" ref="AH33:AH56" si="20">D33*AG33</f>
        <v>0</v>
      </c>
      <c r="AI33" s="72"/>
      <c r="AJ33" s="80"/>
      <c r="AK33" s="103">
        <f t="shared" ref="AK33:AK56" si="21">D33*AJ33</f>
        <v>0</v>
      </c>
      <c r="AL33" s="72"/>
    </row>
    <row r="34" spans="1:38">
      <c r="A34" s="74" t="s">
        <v>111</v>
      </c>
      <c r="B34" s="75" t="s">
        <v>112</v>
      </c>
      <c r="C34" s="82"/>
      <c r="D34" s="101">
        <v>15</v>
      </c>
      <c r="E34" s="106"/>
      <c r="F34" s="80"/>
      <c r="G34" s="103">
        <f t="shared" si="11"/>
        <v>0</v>
      </c>
      <c r="H34" s="72"/>
      <c r="I34" s="80"/>
      <c r="J34" s="103">
        <f t="shared" si="12"/>
        <v>0</v>
      </c>
      <c r="K34" s="72"/>
      <c r="L34" s="80"/>
      <c r="M34" s="103">
        <f t="shared" si="13"/>
        <v>0</v>
      </c>
      <c r="N34" s="72"/>
      <c r="O34" s="80"/>
      <c r="P34" s="103">
        <f t="shared" si="14"/>
        <v>0</v>
      </c>
      <c r="Q34" s="72"/>
      <c r="R34" s="80"/>
      <c r="S34" s="103">
        <f t="shared" si="15"/>
        <v>0</v>
      </c>
      <c r="T34" s="72"/>
      <c r="U34" s="80"/>
      <c r="V34" s="103">
        <f t="shared" si="16"/>
        <v>0</v>
      </c>
      <c r="W34" s="72"/>
      <c r="X34" s="80"/>
      <c r="Y34" s="103">
        <f t="shared" si="17"/>
        <v>0</v>
      </c>
      <c r="Z34" s="72"/>
      <c r="AA34" s="80"/>
      <c r="AB34" s="103">
        <f t="shared" si="18"/>
        <v>0</v>
      </c>
      <c r="AC34" s="72"/>
      <c r="AD34" s="80"/>
      <c r="AE34" s="103">
        <f t="shared" si="19"/>
        <v>0</v>
      </c>
      <c r="AF34" s="72"/>
      <c r="AG34" s="80"/>
      <c r="AH34" s="103">
        <f t="shared" si="20"/>
        <v>0</v>
      </c>
      <c r="AI34" s="72"/>
      <c r="AJ34" s="80"/>
      <c r="AK34" s="103">
        <f t="shared" si="21"/>
        <v>0</v>
      </c>
      <c r="AL34" s="72"/>
    </row>
    <row r="35" spans="1:38">
      <c r="A35" s="74" t="s">
        <v>113</v>
      </c>
      <c r="B35" s="75" t="s">
        <v>114</v>
      </c>
      <c r="C35" s="82"/>
      <c r="D35" s="101">
        <v>250</v>
      </c>
      <c r="E35" s="106"/>
      <c r="F35" s="80"/>
      <c r="G35" s="103">
        <f t="shared" si="11"/>
        <v>0</v>
      </c>
      <c r="H35" s="72"/>
      <c r="I35" s="80"/>
      <c r="J35" s="103">
        <f t="shared" si="12"/>
        <v>0</v>
      </c>
      <c r="K35" s="72"/>
      <c r="L35" s="80"/>
      <c r="M35" s="103">
        <f t="shared" si="13"/>
        <v>0</v>
      </c>
      <c r="N35" s="72"/>
      <c r="O35" s="80"/>
      <c r="P35" s="103">
        <f t="shared" si="14"/>
        <v>0</v>
      </c>
      <c r="Q35" s="72"/>
      <c r="R35" s="80"/>
      <c r="S35" s="103">
        <f t="shared" si="15"/>
        <v>0</v>
      </c>
      <c r="T35" s="72"/>
      <c r="U35" s="80"/>
      <c r="V35" s="103">
        <f t="shared" si="16"/>
        <v>0</v>
      </c>
      <c r="W35" s="72"/>
      <c r="X35" s="80"/>
      <c r="Y35" s="103">
        <f t="shared" si="17"/>
        <v>0</v>
      </c>
      <c r="Z35" s="72"/>
      <c r="AA35" s="80"/>
      <c r="AB35" s="103">
        <f t="shared" si="18"/>
        <v>0</v>
      </c>
      <c r="AC35" s="72"/>
      <c r="AD35" s="80"/>
      <c r="AE35" s="103">
        <f t="shared" si="19"/>
        <v>0</v>
      </c>
      <c r="AF35" s="72"/>
      <c r="AG35" s="80"/>
      <c r="AH35" s="103">
        <f t="shared" si="20"/>
        <v>0</v>
      </c>
      <c r="AI35" s="72"/>
      <c r="AJ35" s="80"/>
      <c r="AK35" s="103">
        <f t="shared" si="21"/>
        <v>0</v>
      </c>
      <c r="AL35" s="72"/>
    </row>
    <row r="36" spans="1:38">
      <c r="A36" s="74" t="s">
        <v>115</v>
      </c>
      <c r="B36" s="75" t="s">
        <v>116</v>
      </c>
      <c r="C36" s="82"/>
      <c r="D36" s="101">
        <v>400</v>
      </c>
      <c r="E36" s="106"/>
      <c r="F36" s="80"/>
      <c r="G36" s="103">
        <f t="shared" si="11"/>
        <v>0</v>
      </c>
      <c r="H36" s="72"/>
      <c r="I36" s="80"/>
      <c r="J36" s="103">
        <f t="shared" si="12"/>
        <v>0</v>
      </c>
      <c r="K36" s="72"/>
      <c r="L36" s="80"/>
      <c r="M36" s="103">
        <f t="shared" si="13"/>
        <v>0</v>
      </c>
      <c r="N36" s="72"/>
      <c r="O36" s="80"/>
      <c r="P36" s="103">
        <f t="shared" si="14"/>
        <v>0</v>
      </c>
      <c r="Q36" s="72"/>
      <c r="R36" s="80"/>
      <c r="S36" s="103">
        <f t="shared" si="15"/>
        <v>0</v>
      </c>
      <c r="T36" s="72"/>
      <c r="U36" s="80"/>
      <c r="V36" s="103">
        <f t="shared" si="16"/>
        <v>0</v>
      </c>
      <c r="W36" s="72"/>
      <c r="X36" s="80"/>
      <c r="Y36" s="103">
        <f t="shared" si="17"/>
        <v>0</v>
      </c>
      <c r="Z36" s="72"/>
      <c r="AA36" s="80"/>
      <c r="AB36" s="103">
        <f t="shared" si="18"/>
        <v>0</v>
      </c>
      <c r="AC36" s="72"/>
      <c r="AD36" s="80"/>
      <c r="AE36" s="103">
        <f t="shared" si="19"/>
        <v>0</v>
      </c>
      <c r="AF36" s="72"/>
      <c r="AG36" s="80"/>
      <c r="AH36" s="103">
        <f t="shared" si="20"/>
        <v>0</v>
      </c>
      <c r="AI36" s="72"/>
      <c r="AJ36" s="80"/>
      <c r="AK36" s="103">
        <f t="shared" si="21"/>
        <v>0</v>
      </c>
      <c r="AL36" s="72"/>
    </row>
    <row r="37" spans="1:38">
      <c r="A37" s="74" t="s">
        <v>117</v>
      </c>
      <c r="B37" s="75" t="s">
        <v>118</v>
      </c>
      <c r="C37" s="82"/>
      <c r="D37" s="101">
        <v>200</v>
      </c>
      <c r="E37" s="106"/>
      <c r="F37" s="80"/>
      <c r="G37" s="103">
        <f t="shared" si="11"/>
        <v>0</v>
      </c>
      <c r="H37" s="72"/>
      <c r="I37" s="80"/>
      <c r="J37" s="103">
        <f t="shared" si="12"/>
        <v>0</v>
      </c>
      <c r="K37" s="72"/>
      <c r="L37" s="80"/>
      <c r="M37" s="103">
        <f t="shared" si="13"/>
        <v>0</v>
      </c>
      <c r="N37" s="72"/>
      <c r="O37" s="80"/>
      <c r="P37" s="103">
        <f t="shared" si="14"/>
        <v>0</v>
      </c>
      <c r="Q37" s="72"/>
      <c r="R37" s="80"/>
      <c r="S37" s="103">
        <f t="shared" si="15"/>
        <v>0</v>
      </c>
      <c r="T37" s="72"/>
      <c r="U37" s="80"/>
      <c r="V37" s="103">
        <f t="shared" si="16"/>
        <v>0</v>
      </c>
      <c r="W37" s="72"/>
      <c r="X37" s="80"/>
      <c r="Y37" s="103">
        <f t="shared" si="17"/>
        <v>0</v>
      </c>
      <c r="Z37" s="72"/>
      <c r="AA37" s="80"/>
      <c r="AB37" s="103">
        <f t="shared" si="18"/>
        <v>0</v>
      </c>
      <c r="AC37" s="72"/>
      <c r="AD37" s="80"/>
      <c r="AE37" s="103">
        <f t="shared" si="19"/>
        <v>0</v>
      </c>
      <c r="AF37" s="72"/>
      <c r="AG37" s="80"/>
      <c r="AH37" s="103">
        <f t="shared" si="20"/>
        <v>0</v>
      </c>
      <c r="AI37" s="72"/>
      <c r="AJ37" s="80"/>
      <c r="AK37" s="103">
        <f t="shared" si="21"/>
        <v>0</v>
      </c>
      <c r="AL37" s="72"/>
    </row>
    <row r="38" spans="1:38">
      <c r="A38" s="74" t="s">
        <v>119</v>
      </c>
      <c r="B38" s="75" t="s">
        <v>120</v>
      </c>
      <c r="C38" s="82"/>
      <c r="D38" s="101">
        <v>40</v>
      </c>
      <c r="E38" s="106"/>
      <c r="F38" s="80"/>
      <c r="G38" s="103">
        <f t="shared" si="11"/>
        <v>0</v>
      </c>
      <c r="H38" s="72"/>
      <c r="I38" s="80"/>
      <c r="J38" s="103">
        <f t="shared" si="12"/>
        <v>0</v>
      </c>
      <c r="K38" s="72"/>
      <c r="L38" s="80"/>
      <c r="M38" s="103">
        <f t="shared" si="13"/>
        <v>0</v>
      </c>
      <c r="N38" s="72"/>
      <c r="O38" s="80"/>
      <c r="P38" s="103">
        <f t="shared" si="14"/>
        <v>0</v>
      </c>
      <c r="Q38" s="72"/>
      <c r="R38" s="80"/>
      <c r="S38" s="103">
        <f t="shared" si="15"/>
        <v>0</v>
      </c>
      <c r="T38" s="72"/>
      <c r="U38" s="80"/>
      <c r="V38" s="103">
        <f t="shared" si="16"/>
        <v>0</v>
      </c>
      <c r="W38" s="72"/>
      <c r="X38" s="80"/>
      <c r="Y38" s="103">
        <f t="shared" si="17"/>
        <v>0</v>
      </c>
      <c r="Z38" s="72"/>
      <c r="AA38" s="80"/>
      <c r="AB38" s="103">
        <f t="shared" si="18"/>
        <v>0</v>
      </c>
      <c r="AC38" s="72"/>
      <c r="AD38" s="80"/>
      <c r="AE38" s="103">
        <f t="shared" si="19"/>
        <v>0</v>
      </c>
      <c r="AF38" s="72"/>
      <c r="AG38" s="80"/>
      <c r="AH38" s="103">
        <f t="shared" si="20"/>
        <v>0</v>
      </c>
      <c r="AI38" s="72"/>
      <c r="AJ38" s="80"/>
      <c r="AK38" s="103">
        <f t="shared" si="21"/>
        <v>0</v>
      </c>
      <c r="AL38" s="72"/>
    </row>
    <row r="39" spans="1:38">
      <c r="A39" s="74" t="s">
        <v>121</v>
      </c>
      <c r="B39" s="75" t="s">
        <v>122</v>
      </c>
      <c r="C39" s="82"/>
      <c r="D39" s="101">
        <v>40</v>
      </c>
      <c r="E39" s="106"/>
      <c r="F39" s="80"/>
      <c r="G39" s="103">
        <f t="shared" si="11"/>
        <v>0</v>
      </c>
      <c r="H39" s="72"/>
      <c r="I39" s="80"/>
      <c r="J39" s="103">
        <f t="shared" si="12"/>
        <v>0</v>
      </c>
      <c r="K39" s="72"/>
      <c r="L39" s="80"/>
      <c r="M39" s="103">
        <f t="shared" si="13"/>
        <v>0</v>
      </c>
      <c r="N39" s="72"/>
      <c r="O39" s="80"/>
      <c r="P39" s="103">
        <f t="shared" si="14"/>
        <v>0</v>
      </c>
      <c r="Q39" s="72"/>
      <c r="R39" s="80"/>
      <c r="S39" s="103">
        <f t="shared" si="15"/>
        <v>0</v>
      </c>
      <c r="T39" s="72"/>
      <c r="U39" s="80"/>
      <c r="V39" s="103">
        <f t="shared" si="16"/>
        <v>0</v>
      </c>
      <c r="W39" s="72"/>
      <c r="X39" s="80"/>
      <c r="Y39" s="103">
        <f t="shared" si="17"/>
        <v>0</v>
      </c>
      <c r="Z39" s="72"/>
      <c r="AA39" s="80"/>
      <c r="AB39" s="103">
        <f t="shared" si="18"/>
        <v>0</v>
      </c>
      <c r="AC39" s="72"/>
      <c r="AD39" s="80"/>
      <c r="AE39" s="103">
        <f t="shared" si="19"/>
        <v>0</v>
      </c>
      <c r="AF39" s="72"/>
      <c r="AG39" s="80"/>
      <c r="AH39" s="103">
        <f t="shared" si="20"/>
        <v>0</v>
      </c>
      <c r="AI39" s="72"/>
      <c r="AJ39" s="80"/>
      <c r="AK39" s="103">
        <f t="shared" si="21"/>
        <v>0</v>
      </c>
      <c r="AL39" s="72"/>
    </row>
    <row r="40" spans="1:38">
      <c r="A40" s="74" t="s">
        <v>123</v>
      </c>
      <c r="B40" s="75" t="s">
        <v>124</v>
      </c>
      <c r="C40" s="82"/>
      <c r="D40" s="101">
        <v>40</v>
      </c>
      <c r="E40" s="106"/>
      <c r="F40" s="80"/>
      <c r="G40" s="103">
        <f t="shared" si="11"/>
        <v>0</v>
      </c>
      <c r="H40" s="72"/>
      <c r="I40" s="80"/>
      <c r="J40" s="103">
        <f t="shared" si="12"/>
        <v>0</v>
      </c>
      <c r="K40" s="72"/>
      <c r="L40" s="80"/>
      <c r="M40" s="103">
        <f t="shared" si="13"/>
        <v>0</v>
      </c>
      <c r="N40" s="72"/>
      <c r="O40" s="80"/>
      <c r="P40" s="103">
        <f t="shared" si="14"/>
        <v>0</v>
      </c>
      <c r="Q40" s="72"/>
      <c r="R40" s="80"/>
      <c r="S40" s="103">
        <f t="shared" si="15"/>
        <v>0</v>
      </c>
      <c r="T40" s="72"/>
      <c r="U40" s="80"/>
      <c r="V40" s="103">
        <f t="shared" si="16"/>
        <v>0</v>
      </c>
      <c r="W40" s="72"/>
      <c r="X40" s="80"/>
      <c r="Y40" s="103">
        <f t="shared" si="17"/>
        <v>0</v>
      </c>
      <c r="Z40" s="72"/>
      <c r="AA40" s="80"/>
      <c r="AB40" s="103">
        <f t="shared" si="18"/>
        <v>0</v>
      </c>
      <c r="AC40" s="72"/>
      <c r="AD40" s="80"/>
      <c r="AE40" s="103">
        <f t="shared" si="19"/>
        <v>0</v>
      </c>
      <c r="AF40" s="72"/>
      <c r="AG40" s="80"/>
      <c r="AH40" s="103">
        <f t="shared" si="20"/>
        <v>0</v>
      </c>
      <c r="AI40" s="72"/>
      <c r="AJ40" s="80"/>
      <c r="AK40" s="103">
        <f t="shared" si="21"/>
        <v>0</v>
      </c>
      <c r="AL40" s="72"/>
    </row>
    <row r="41" spans="1:38">
      <c r="A41" s="74" t="s">
        <v>125</v>
      </c>
      <c r="B41" s="75" t="s">
        <v>126</v>
      </c>
      <c r="C41" s="82"/>
      <c r="D41" s="101">
        <v>40</v>
      </c>
      <c r="E41" s="106"/>
      <c r="F41" s="80"/>
      <c r="G41" s="103">
        <f t="shared" si="11"/>
        <v>0</v>
      </c>
      <c r="H41" s="72"/>
      <c r="I41" s="80"/>
      <c r="J41" s="103">
        <f t="shared" si="12"/>
        <v>0</v>
      </c>
      <c r="K41" s="72"/>
      <c r="L41" s="80"/>
      <c r="M41" s="103">
        <f t="shared" si="13"/>
        <v>0</v>
      </c>
      <c r="N41" s="72"/>
      <c r="O41" s="80"/>
      <c r="P41" s="103">
        <f t="shared" si="14"/>
        <v>0</v>
      </c>
      <c r="Q41" s="72"/>
      <c r="R41" s="80"/>
      <c r="S41" s="103">
        <f t="shared" si="15"/>
        <v>0</v>
      </c>
      <c r="T41" s="72"/>
      <c r="U41" s="80"/>
      <c r="V41" s="103">
        <f t="shared" si="16"/>
        <v>0</v>
      </c>
      <c r="W41" s="72"/>
      <c r="X41" s="80"/>
      <c r="Y41" s="103">
        <f t="shared" si="17"/>
        <v>0</v>
      </c>
      <c r="Z41" s="72"/>
      <c r="AA41" s="80"/>
      <c r="AB41" s="103">
        <f t="shared" si="18"/>
        <v>0</v>
      </c>
      <c r="AC41" s="72"/>
      <c r="AD41" s="80"/>
      <c r="AE41" s="103">
        <f t="shared" si="19"/>
        <v>0</v>
      </c>
      <c r="AF41" s="72"/>
      <c r="AG41" s="80"/>
      <c r="AH41" s="103">
        <f t="shared" si="20"/>
        <v>0</v>
      </c>
      <c r="AI41" s="72"/>
      <c r="AJ41" s="80"/>
      <c r="AK41" s="103">
        <f t="shared" si="21"/>
        <v>0</v>
      </c>
      <c r="AL41" s="72"/>
    </row>
    <row r="42" spans="1:38">
      <c r="A42" s="74" t="s">
        <v>127</v>
      </c>
      <c r="B42" s="75" t="s">
        <v>128</v>
      </c>
      <c r="C42" s="82"/>
      <c r="D42" s="101">
        <v>40</v>
      </c>
      <c r="E42" s="106"/>
      <c r="F42" s="80"/>
      <c r="G42" s="103">
        <f t="shared" si="11"/>
        <v>0</v>
      </c>
      <c r="H42" s="72"/>
      <c r="I42" s="80"/>
      <c r="J42" s="103">
        <f t="shared" si="12"/>
        <v>0</v>
      </c>
      <c r="K42" s="72"/>
      <c r="L42" s="80"/>
      <c r="M42" s="103">
        <f t="shared" si="13"/>
        <v>0</v>
      </c>
      <c r="N42" s="72"/>
      <c r="O42" s="80"/>
      <c r="P42" s="103">
        <f t="shared" si="14"/>
        <v>0</v>
      </c>
      <c r="Q42" s="72"/>
      <c r="R42" s="80"/>
      <c r="S42" s="103">
        <f t="shared" si="15"/>
        <v>0</v>
      </c>
      <c r="T42" s="72"/>
      <c r="U42" s="80"/>
      <c r="V42" s="103">
        <f t="shared" si="16"/>
        <v>0</v>
      </c>
      <c r="W42" s="72"/>
      <c r="X42" s="80"/>
      <c r="Y42" s="103">
        <f t="shared" si="17"/>
        <v>0</v>
      </c>
      <c r="Z42" s="72"/>
      <c r="AA42" s="80"/>
      <c r="AB42" s="103">
        <f t="shared" si="18"/>
        <v>0</v>
      </c>
      <c r="AC42" s="72"/>
      <c r="AD42" s="80"/>
      <c r="AE42" s="103">
        <f t="shared" si="19"/>
        <v>0</v>
      </c>
      <c r="AF42" s="72"/>
      <c r="AG42" s="80"/>
      <c r="AH42" s="103">
        <f t="shared" si="20"/>
        <v>0</v>
      </c>
      <c r="AI42" s="72"/>
      <c r="AJ42" s="80"/>
      <c r="AK42" s="103">
        <f t="shared" si="21"/>
        <v>0</v>
      </c>
      <c r="AL42" s="72"/>
    </row>
    <row r="43" spans="1:38">
      <c r="A43" s="74" t="s">
        <v>129</v>
      </c>
      <c r="B43" s="75" t="s">
        <v>130</v>
      </c>
      <c r="C43" s="82"/>
      <c r="D43" s="101">
        <v>7</v>
      </c>
      <c r="E43" s="106"/>
      <c r="F43" s="80"/>
      <c r="G43" s="103">
        <f t="shared" si="11"/>
        <v>0</v>
      </c>
      <c r="H43" s="72"/>
      <c r="I43" s="80"/>
      <c r="J43" s="103">
        <f t="shared" si="12"/>
        <v>0</v>
      </c>
      <c r="K43" s="72"/>
      <c r="L43" s="80"/>
      <c r="M43" s="103">
        <f t="shared" si="13"/>
        <v>0</v>
      </c>
      <c r="N43" s="72"/>
      <c r="O43" s="80"/>
      <c r="P43" s="103">
        <f t="shared" si="14"/>
        <v>0</v>
      </c>
      <c r="Q43" s="72"/>
      <c r="R43" s="80"/>
      <c r="S43" s="103">
        <f t="shared" si="15"/>
        <v>0</v>
      </c>
      <c r="T43" s="72"/>
      <c r="U43" s="80"/>
      <c r="V43" s="103">
        <f t="shared" si="16"/>
        <v>0</v>
      </c>
      <c r="W43" s="72"/>
      <c r="X43" s="80"/>
      <c r="Y43" s="103">
        <f t="shared" si="17"/>
        <v>0</v>
      </c>
      <c r="Z43" s="72"/>
      <c r="AA43" s="80"/>
      <c r="AB43" s="103">
        <f t="shared" si="18"/>
        <v>0</v>
      </c>
      <c r="AC43" s="72"/>
      <c r="AD43" s="80"/>
      <c r="AE43" s="103">
        <f t="shared" si="19"/>
        <v>0</v>
      </c>
      <c r="AF43" s="72"/>
      <c r="AG43" s="80"/>
      <c r="AH43" s="103">
        <f t="shared" si="20"/>
        <v>0</v>
      </c>
      <c r="AI43" s="72"/>
      <c r="AJ43" s="80"/>
      <c r="AK43" s="103">
        <f t="shared" si="21"/>
        <v>0</v>
      </c>
      <c r="AL43" s="72"/>
    </row>
    <row r="44" spans="1:38">
      <c r="A44" s="74" t="s">
        <v>131</v>
      </c>
      <c r="B44" s="75" t="s">
        <v>132</v>
      </c>
      <c r="C44" s="82"/>
      <c r="D44" s="101">
        <v>40</v>
      </c>
      <c r="E44" s="106"/>
      <c r="F44" s="80"/>
      <c r="G44" s="103">
        <f t="shared" si="11"/>
        <v>0</v>
      </c>
      <c r="H44" s="72"/>
      <c r="I44" s="80"/>
      <c r="J44" s="103">
        <f t="shared" si="12"/>
        <v>0</v>
      </c>
      <c r="K44" s="72"/>
      <c r="L44" s="80"/>
      <c r="M44" s="103">
        <f t="shared" si="13"/>
        <v>0</v>
      </c>
      <c r="N44" s="72"/>
      <c r="O44" s="80"/>
      <c r="P44" s="103">
        <f t="shared" si="14"/>
        <v>0</v>
      </c>
      <c r="Q44" s="72"/>
      <c r="R44" s="80"/>
      <c r="S44" s="103">
        <f t="shared" si="15"/>
        <v>0</v>
      </c>
      <c r="T44" s="72"/>
      <c r="U44" s="80"/>
      <c r="V44" s="103">
        <f t="shared" si="16"/>
        <v>0</v>
      </c>
      <c r="W44" s="72"/>
      <c r="X44" s="80"/>
      <c r="Y44" s="103">
        <f t="shared" si="17"/>
        <v>0</v>
      </c>
      <c r="Z44" s="72"/>
      <c r="AA44" s="80"/>
      <c r="AB44" s="103">
        <f t="shared" si="18"/>
        <v>0</v>
      </c>
      <c r="AC44" s="72"/>
      <c r="AD44" s="80"/>
      <c r="AE44" s="103">
        <f t="shared" si="19"/>
        <v>0</v>
      </c>
      <c r="AF44" s="72"/>
      <c r="AG44" s="80"/>
      <c r="AH44" s="103">
        <f t="shared" si="20"/>
        <v>0</v>
      </c>
      <c r="AI44" s="72"/>
      <c r="AJ44" s="80"/>
      <c r="AK44" s="103">
        <f t="shared" si="21"/>
        <v>0</v>
      </c>
      <c r="AL44" s="72"/>
    </row>
    <row r="45" spans="1:38">
      <c r="A45" s="74" t="s">
        <v>133</v>
      </c>
      <c r="B45" s="75" t="s">
        <v>134</v>
      </c>
      <c r="C45" s="82"/>
      <c r="D45" s="101">
        <v>150</v>
      </c>
      <c r="E45" s="106"/>
      <c r="F45" s="80"/>
      <c r="G45" s="103">
        <f t="shared" si="11"/>
        <v>0</v>
      </c>
      <c r="H45" s="72"/>
      <c r="I45" s="80"/>
      <c r="J45" s="103">
        <f t="shared" si="12"/>
        <v>0</v>
      </c>
      <c r="K45" s="72"/>
      <c r="L45" s="80"/>
      <c r="M45" s="103">
        <f t="shared" si="13"/>
        <v>0</v>
      </c>
      <c r="N45" s="72"/>
      <c r="O45" s="80"/>
      <c r="P45" s="103">
        <f t="shared" si="14"/>
        <v>0</v>
      </c>
      <c r="Q45" s="72"/>
      <c r="R45" s="80"/>
      <c r="S45" s="103">
        <f t="shared" si="15"/>
        <v>0</v>
      </c>
      <c r="T45" s="72"/>
      <c r="U45" s="80"/>
      <c r="V45" s="103">
        <f t="shared" si="16"/>
        <v>0</v>
      </c>
      <c r="W45" s="72"/>
      <c r="X45" s="80"/>
      <c r="Y45" s="103">
        <f t="shared" si="17"/>
        <v>0</v>
      </c>
      <c r="Z45" s="72"/>
      <c r="AA45" s="80"/>
      <c r="AB45" s="103">
        <f t="shared" si="18"/>
        <v>0</v>
      </c>
      <c r="AC45" s="72"/>
      <c r="AD45" s="80"/>
      <c r="AE45" s="103">
        <f t="shared" si="19"/>
        <v>0</v>
      </c>
      <c r="AF45" s="72"/>
      <c r="AG45" s="80"/>
      <c r="AH45" s="103">
        <f t="shared" si="20"/>
        <v>0</v>
      </c>
      <c r="AI45" s="72"/>
      <c r="AJ45" s="80"/>
      <c r="AK45" s="103">
        <f t="shared" si="21"/>
        <v>0</v>
      </c>
      <c r="AL45" s="72"/>
    </row>
    <row r="46" spans="1:38">
      <c r="A46" s="74" t="s">
        <v>135</v>
      </c>
      <c r="B46" s="75" t="s">
        <v>136</v>
      </c>
      <c r="C46" s="82"/>
      <c r="D46" s="101">
        <v>80</v>
      </c>
      <c r="E46" s="106"/>
      <c r="F46" s="80"/>
      <c r="G46" s="103">
        <f t="shared" si="11"/>
        <v>0</v>
      </c>
      <c r="H46" s="72"/>
      <c r="I46" s="80"/>
      <c r="J46" s="103">
        <f t="shared" si="12"/>
        <v>0</v>
      </c>
      <c r="K46" s="72"/>
      <c r="L46" s="80"/>
      <c r="M46" s="103">
        <f t="shared" si="13"/>
        <v>0</v>
      </c>
      <c r="N46" s="72"/>
      <c r="O46" s="80"/>
      <c r="P46" s="103">
        <f t="shared" si="14"/>
        <v>0</v>
      </c>
      <c r="Q46" s="72"/>
      <c r="R46" s="80"/>
      <c r="S46" s="103">
        <f t="shared" si="15"/>
        <v>0</v>
      </c>
      <c r="T46" s="72"/>
      <c r="U46" s="80"/>
      <c r="V46" s="103">
        <f t="shared" si="16"/>
        <v>0</v>
      </c>
      <c r="W46" s="72"/>
      <c r="X46" s="80"/>
      <c r="Y46" s="103">
        <f t="shared" si="17"/>
        <v>0</v>
      </c>
      <c r="Z46" s="72"/>
      <c r="AA46" s="80"/>
      <c r="AB46" s="103">
        <f t="shared" si="18"/>
        <v>0</v>
      </c>
      <c r="AC46" s="72"/>
      <c r="AD46" s="80"/>
      <c r="AE46" s="103">
        <f t="shared" si="19"/>
        <v>0</v>
      </c>
      <c r="AF46" s="72"/>
      <c r="AG46" s="80"/>
      <c r="AH46" s="103">
        <f t="shared" si="20"/>
        <v>0</v>
      </c>
      <c r="AI46" s="72"/>
      <c r="AJ46" s="80"/>
      <c r="AK46" s="103">
        <f t="shared" si="21"/>
        <v>0</v>
      </c>
      <c r="AL46" s="72"/>
    </row>
    <row r="47" spans="1:38">
      <c r="A47" s="74" t="s">
        <v>137</v>
      </c>
      <c r="B47" s="75" t="s">
        <v>138</v>
      </c>
      <c r="C47" s="82"/>
      <c r="D47" s="101">
        <v>20</v>
      </c>
      <c r="E47" s="106"/>
      <c r="F47" s="80"/>
      <c r="G47" s="103">
        <f t="shared" si="11"/>
        <v>0</v>
      </c>
      <c r="H47" s="72"/>
      <c r="I47" s="80"/>
      <c r="J47" s="103">
        <f t="shared" si="12"/>
        <v>0</v>
      </c>
      <c r="K47" s="72"/>
      <c r="L47" s="80"/>
      <c r="M47" s="103">
        <f t="shared" si="13"/>
        <v>0</v>
      </c>
      <c r="N47" s="72"/>
      <c r="O47" s="80"/>
      <c r="P47" s="103">
        <f t="shared" si="14"/>
        <v>0</v>
      </c>
      <c r="Q47" s="72"/>
      <c r="R47" s="80"/>
      <c r="S47" s="103">
        <f t="shared" si="15"/>
        <v>0</v>
      </c>
      <c r="T47" s="72"/>
      <c r="U47" s="80"/>
      <c r="V47" s="103">
        <f t="shared" si="16"/>
        <v>0</v>
      </c>
      <c r="W47" s="72"/>
      <c r="X47" s="80"/>
      <c r="Y47" s="103">
        <f t="shared" si="17"/>
        <v>0</v>
      </c>
      <c r="Z47" s="72"/>
      <c r="AA47" s="80"/>
      <c r="AB47" s="103">
        <f t="shared" si="18"/>
        <v>0</v>
      </c>
      <c r="AC47" s="72"/>
      <c r="AD47" s="80"/>
      <c r="AE47" s="103">
        <f t="shared" si="19"/>
        <v>0</v>
      </c>
      <c r="AF47" s="72"/>
      <c r="AG47" s="80"/>
      <c r="AH47" s="103">
        <f t="shared" si="20"/>
        <v>0</v>
      </c>
      <c r="AI47" s="72"/>
      <c r="AJ47" s="80"/>
      <c r="AK47" s="103">
        <f t="shared" si="21"/>
        <v>0</v>
      </c>
      <c r="AL47" s="72"/>
    </row>
    <row r="48" spans="1:38">
      <c r="A48" s="74" t="s">
        <v>139</v>
      </c>
      <c r="B48" s="75" t="s">
        <v>140</v>
      </c>
      <c r="C48" s="82"/>
      <c r="D48" s="101">
        <v>20</v>
      </c>
      <c r="E48" s="106"/>
      <c r="F48" s="80"/>
      <c r="G48" s="103">
        <f t="shared" si="11"/>
        <v>0</v>
      </c>
      <c r="H48" s="72"/>
      <c r="I48" s="80"/>
      <c r="J48" s="103">
        <f t="shared" si="12"/>
        <v>0</v>
      </c>
      <c r="K48" s="72"/>
      <c r="L48" s="80"/>
      <c r="M48" s="103">
        <f t="shared" si="13"/>
        <v>0</v>
      </c>
      <c r="N48" s="72"/>
      <c r="O48" s="80"/>
      <c r="P48" s="103">
        <f t="shared" si="14"/>
        <v>0</v>
      </c>
      <c r="Q48" s="72"/>
      <c r="R48" s="80"/>
      <c r="S48" s="103">
        <f t="shared" si="15"/>
        <v>0</v>
      </c>
      <c r="T48" s="72"/>
      <c r="U48" s="80"/>
      <c r="V48" s="103">
        <f t="shared" si="16"/>
        <v>0</v>
      </c>
      <c r="W48" s="72"/>
      <c r="X48" s="80"/>
      <c r="Y48" s="103">
        <f t="shared" si="17"/>
        <v>0</v>
      </c>
      <c r="Z48" s="72"/>
      <c r="AA48" s="80"/>
      <c r="AB48" s="103">
        <f t="shared" si="18"/>
        <v>0</v>
      </c>
      <c r="AC48" s="72"/>
      <c r="AD48" s="80"/>
      <c r="AE48" s="103">
        <f t="shared" si="19"/>
        <v>0</v>
      </c>
      <c r="AF48" s="72"/>
      <c r="AG48" s="80"/>
      <c r="AH48" s="103">
        <f t="shared" si="20"/>
        <v>0</v>
      </c>
      <c r="AI48" s="72"/>
      <c r="AJ48" s="80"/>
      <c r="AK48" s="103">
        <f t="shared" si="21"/>
        <v>0</v>
      </c>
      <c r="AL48" s="72"/>
    </row>
    <row r="49" spans="1:38">
      <c r="A49" s="74" t="s">
        <v>141</v>
      </c>
      <c r="B49" s="75" t="s">
        <v>142</v>
      </c>
      <c r="C49" s="82"/>
      <c r="D49" s="101">
        <v>20</v>
      </c>
      <c r="E49" s="106"/>
      <c r="F49" s="80"/>
      <c r="G49" s="103">
        <f t="shared" si="11"/>
        <v>0</v>
      </c>
      <c r="H49" s="72"/>
      <c r="I49" s="80"/>
      <c r="J49" s="103">
        <f t="shared" si="12"/>
        <v>0</v>
      </c>
      <c r="K49" s="72"/>
      <c r="L49" s="80"/>
      <c r="M49" s="103">
        <f t="shared" si="13"/>
        <v>0</v>
      </c>
      <c r="N49" s="72"/>
      <c r="O49" s="80"/>
      <c r="P49" s="103">
        <f t="shared" si="14"/>
        <v>0</v>
      </c>
      <c r="Q49" s="72"/>
      <c r="R49" s="80"/>
      <c r="S49" s="103">
        <f t="shared" si="15"/>
        <v>0</v>
      </c>
      <c r="T49" s="72"/>
      <c r="U49" s="80"/>
      <c r="V49" s="103">
        <f t="shared" si="16"/>
        <v>0</v>
      </c>
      <c r="W49" s="72"/>
      <c r="X49" s="80"/>
      <c r="Y49" s="103">
        <f t="shared" si="17"/>
        <v>0</v>
      </c>
      <c r="Z49" s="72"/>
      <c r="AA49" s="80"/>
      <c r="AB49" s="103">
        <f t="shared" si="18"/>
        <v>0</v>
      </c>
      <c r="AC49" s="72"/>
      <c r="AD49" s="80"/>
      <c r="AE49" s="103">
        <f t="shared" si="19"/>
        <v>0</v>
      </c>
      <c r="AF49" s="72"/>
      <c r="AG49" s="80"/>
      <c r="AH49" s="103">
        <f t="shared" si="20"/>
        <v>0</v>
      </c>
      <c r="AI49" s="72"/>
      <c r="AJ49" s="80"/>
      <c r="AK49" s="103">
        <f t="shared" si="21"/>
        <v>0</v>
      </c>
      <c r="AL49" s="72"/>
    </row>
    <row r="50" spans="1:38">
      <c r="A50" s="74" t="s">
        <v>143</v>
      </c>
      <c r="B50" s="75" t="s">
        <v>144</v>
      </c>
      <c r="C50" s="82"/>
      <c r="D50" s="101">
        <v>5000</v>
      </c>
      <c r="E50" s="106"/>
      <c r="F50" s="80"/>
      <c r="G50" s="103">
        <f t="shared" si="11"/>
        <v>0</v>
      </c>
      <c r="H50" s="72"/>
      <c r="I50" s="80"/>
      <c r="J50" s="103">
        <f t="shared" si="12"/>
        <v>0</v>
      </c>
      <c r="K50" s="72"/>
      <c r="L50" s="80"/>
      <c r="M50" s="103">
        <f t="shared" si="13"/>
        <v>0</v>
      </c>
      <c r="N50" s="72"/>
      <c r="O50" s="80"/>
      <c r="P50" s="103">
        <f t="shared" si="14"/>
        <v>0</v>
      </c>
      <c r="Q50" s="72"/>
      <c r="R50" s="80"/>
      <c r="S50" s="103">
        <f t="shared" si="15"/>
        <v>0</v>
      </c>
      <c r="T50" s="72"/>
      <c r="U50" s="80"/>
      <c r="V50" s="103">
        <f t="shared" si="16"/>
        <v>0</v>
      </c>
      <c r="W50" s="72"/>
      <c r="X50" s="80"/>
      <c r="Y50" s="103">
        <f t="shared" si="17"/>
        <v>0</v>
      </c>
      <c r="Z50" s="72"/>
      <c r="AA50" s="80"/>
      <c r="AB50" s="103">
        <f t="shared" si="18"/>
        <v>0</v>
      </c>
      <c r="AC50" s="72"/>
      <c r="AD50" s="80"/>
      <c r="AE50" s="103">
        <f t="shared" si="19"/>
        <v>0</v>
      </c>
      <c r="AF50" s="72"/>
      <c r="AG50" s="80"/>
      <c r="AH50" s="103">
        <f t="shared" si="20"/>
        <v>0</v>
      </c>
      <c r="AI50" s="72"/>
      <c r="AJ50" s="80"/>
      <c r="AK50" s="103">
        <f t="shared" si="21"/>
        <v>0</v>
      </c>
      <c r="AL50" s="72"/>
    </row>
    <row r="51" spans="1:38">
      <c r="A51" s="74" t="s">
        <v>145</v>
      </c>
      <c r="B51" s="75" t="s">
        <v>146</v>
      </c>
      <c r="C51" s="82"/>
      <c r="D51" s="101">
        <v>5000</v>
      </c>
      <c r="E51" s="106"/>
      <c r="F51" s="80"/>
      <c r="G51" s="103">
        <f t="shared" si="11"/>
        <v>0</v>
      </c>
      <c r="H51" s="72"/>
      <c r="I51" s="80"/>
      <c r="J51" s="103">
        <f t="shared" si="12"/>
        <v>0</v>
      </c>
      <c r="K51" s="72"/>
      <c r="L51" s="80"/>
      <c r="M51" s="103">
        <f t="shared" si="13"/>
        <v>0</v>
      </c>
      <c r="N51" s="72"/>
      <c r="O51" s="80"/>
      <c r="P51" s="103">
        <f t="shared" si="14"/>
        <v>0</v>
      </c>
      <c r="Q51" s="72"/>
      <c r="R51" s="80"/>
      <c r="S51" s="103">
        <f t="shared" si="15"/>
        <v>0</v>
      </c>
      <c r="T51" s="72"/>
      <c r="U51" s="80"/>
      <c r="V51" s="103">
        <f t="shared" si="16"/>
        <v>0</v>
      </c>
      <c r="W51" s="72"/>
      <c r="X51" s="80"/>
      <c r="Y51" s="103">
        <f t="shared" si="17"/>
        <v>0</v>
      </c>
      <c r="Z51" s="72"/>
      <c r="AA51" s="80"/>
      <c r="AB51" s="103">
        <f t="shared" si="18"/>
        <v>0</v>
      </c>
      <c r="AC51" s="72"/>
      <c r="AD51" s="80"/>
      <c r="AE51" s="103">
        <f t="shared" si="19"/>
        <v>0</v>
      </c>
      <c r="AF51" s="72"/>
      <c r="AG51" s="80"/>
      <c r="AH51" s="103">
        <f t="shared" si="20"/>
        <v>0</v>
      </c>
      <c r="AI51" s="72"/>
      <c r="AJ51" s="80"/>
      <c r="AK51" s="103">
        <f t="shared" si="21"/>
        <v>0</v>
      </c>
      <c r="AL51" s="72"/>
    </row>
    <row r="52" spans="1:38">
      <c r="A52" s="74" t="s">
        <v>147</v>
      </c>
      <c r="B52" s="75" t="s">
        <v>148</v>
      </c>
      <c r="C52" s="82"/>
      <c r="D52" s="101">
        <v>1500</v>
      </c>
      <c r="E52" s="106"/>
      <c r="F52" s="80"/>
      <c r="G52" s="103">
        <f t="shared" si="11"/>
        <v>0</v>
      </c>
      <c r="H52" s="72"/>
      <c r="I52" s="80"/>
      <c r="J52" s="103">
        <f t="shared" si="12"/>
        <v>0</v>
      </c>
      <c r="K52" s="72"/>
      <c r="L52" s="80"/>
      <c r="M52" s="103">
        <f t="shared" si="13"/>
        <v>0</v>
      </c>
      <c r="N52" s="72"/>
      <c r="O52" s="80"/>
      <c r="P52" s="103">
        <f t="shared" si="14"/>
        <v>0</v>
      </c>
      <c r="Q52" s="72"/>
      <c r="R52" s="80"/>
      <c r="S52" s="103">
        <f t="shared" si="15"/>
        <v>0</v>
      </c>
      <c r="T52" s="72"/>
      <c r="U52" s="80"/>
      <c r="V52" s="103">
        <f t="shared" si="16"/>
        <v>0</v>
      </c>
      <c r="W52" s="72"/>
      <c r="X52" s="80"/>
      <c r="Y52" s="103">
        <f t="shared" si="17"/>
        <v>0</v>
      </c>
      <c r="Z52" s="72"/>
      <c r="AA52" s="80"/>
      <c r="AB52" s="103">
        <f t="shared" si="18"/>
        <v>0</v>
      </c>
      <c r="AC52" s="72"/>
      <c r="AD52" s="80"/>
      <c r="AE52" s="103">
        <f t="shared" si="19"/>
        <v>0</v>
      </c>
      <c r="AF52" s="72"/>
      <c r="AG52" s="80"/>
      <c r="AH52" s="103">
        <f t="shared" si="20"/>
        <v>0</v>
      </c>
      <c r="AI52" s="72"/>
      <c r="AJ52" s="80"/>
      <c r="AK52" s="103">
        <f t="shared" si="21"/>
        <v>0</v>
      </c>
      <c r="AL52" s="72"/>
    </row>
    <row r="53" spans="1:38">
      <c r="A53" s="74" t="s">
        <v>149</v>
      </c>
      <c r="B53" s="75" t="s">
        <v>150</v>
      </c>
      <c r="C53" s="82"/>
      <c r="D53" s="101">
        <v>7500</v>
      </c>
      <c r="E53" s="106"/>
      <c r="F53" s="80"/>
      <c r="G53" s="103">
        <f t="shared" si="11"/>
        <v>0</v>
      </c>
      <c r="H53" s="72"/>
      <c r="I53" s="80"/>
      <c r="J53" s="103">
        <f t="shared" si="12"/>
        <v>0</v>
      </c>
      <c r="K53" s="72"/>
      <c r="L53" s="80"/>
      <c r="M53" s="103">
        <f t="shared" si="13"/>
        <v>0</v>
      </c>
      <c r="N53" s="72"/>
      <c r="O53" s="80"/>
      <c r="P53" s="103">
        <f t="shared" si="14"/>
        <v>0</v>
      </c>
      <c r="Q53" s="72"/>
      <c r="R53" s="80"/>
      <c r="S53" s="103">
        <f t="shared" si="15"/>
        <v>0</v>
      </c>
      <c r="T53" s="72"/>
      <c r="U53" s="80"/>
      <c r="V53" s="103">
        <f t="shared" si="16"/>
        <v>0</v>
      </c>
      <c r="W53" s="72"/>
      <c r="X53" s="80"/>
      <c r="Y53" s="103">
        <f t="shared" si="17"/>
        <v>0</v>
      </c>
      <c r="Z53" s="72"/>
      <c r="AA53" s="80"/>
      <c r="AB53" s="103">
        <f t="shared" si="18"/>
        <v>0</v>
      </c>
      <c r="AC53" s="72"/>
      <c r="AD53" s="80"/>
      <c r="AE53" s="103">
        <f t="shared" si="19"/>
        <v>0</v>
      </c>
      <c r="AF53" s="72"/>
      <c r="AG53" s="80"/>
      <c r="AH53" s="103">
        <f t="shared" si="20"/>
        <v>0</v>
      </c>
      <c r="AI53" s="72"/>
      <c r="AJ53" s="80"/>
      <c r="AK53" s="103">
        <f t="shared" si="21"/>
        <v>0</v>
      </c>
      <c r="AL53" s="72"/>
    </row>
    <row r="54" spans="1:38">
      <c r="A54" s="74" t="s">
        <v>151</v>
      </c>
      <c r="B54" s="75" t="s">
        <v>152</v>
      </c>
      <c r="C54" s="82"/>
      <c r="D54" s="101">
        <v>1500</v>
      </c>
      <c r="E54" s="106"/>
      <c r="F54" s="80"/>
      <c r="G54" s="103">
        <f t="shared" si="11"/>
        <v>0</v>
      </c>
      <c r="H54" s="72"/>
      <c r="I54" s="80"/>
      <c r="J54" s="103">
        <f t="shared" si="12"/>
        <v>0</v>
      </c>
      <c r="K54" s="72"/>
      <c r="L54" s="80"/>
      <c r="M54" s="103">
        <f t="shared" si="13"/>
        <v>0</v>
      </c>
      <c r="N54" s="72"/>
      <c r="O54" s="80"/>
      <c r="P54" s="103">
        <f t="shared" si="14"/>
        <v>0</v>
      </c>
      <c r="Q54" s="72"/>
      <c r="R54" s="80"/>
      <c r="S54" s="103">
        <f t="shared" si="15"/>
        <v>0</v>
      </c>
      <c r="T54" s="72"/>
      <c r="U54" s="80"/>
      <c r="V54" s="103">
        <f t="shared" si="16"/>
        <v>0</v>
      </c>
      <c r="W54" s="72"/>
      <c r="X54" s="80"/>
      <c r="Y54" s="103">
        <f t="shared" si="17"/>
        <v>0</v>
      </c>
      <c r="Z54" s="72"/>
      <c r="AA54" s="80"/>
      <c r="AB54" s="103">
        <f t="shared" si="18"/>
        <v>0</v>
      </c>
      <c r="AC54" s="72"/>
      <c r="AD54" s="80"/>
      <c r="AE54" s="103">
        <f t="shared" si="19"/>
        <v>0</v>
      </c>
      <c r="AF54" s="72"/>
      <c r="AG54" s="80"/>
      <c r="AH54" s="103">
        <f t="shared" si="20"/>
        <v>0</v>
      </c>
      <c r="AI54" s="72"/>
      <c r="AJ54" s="80"/>
      <c r="AK54" s="103">
        <f t="shared" si="21"/>
        <v>0</v>
      </c>
      <c r="AL54" s="72"/>
    </row>
    <row r="55" spans="1:38">
      <c r="A55" s="74" t="s">
        <v>153</v>
      </c>
      <c r="B55" s="75" t="s">
        <v>154</v>
      </c>
      <c r="C55" s="82"/>
      <c r="D55" s="101">
        <v>5000</v>
      </c>
      <c r="E55" s="106"/>
      <c r="F55" s="80"/>
      <c r="G55" s="103">
        <f t="shared" si="11"/>
        <v>0</v>
      </c>
      <c r="H55" s="72"/>
      <c r="I55" s="80"/>
      <c r="J55" s="103">
        <f t="shared" si="12"/>
        <v>0</v>
      </c>
      <c r="K55" s="72"/>
      <c r="L55" s="80"/>
      <c r="M55" s="103">
        <f t="shared" si="13"/>
        <v>0</v>
      </c>
      <c r="N55" s="72"/>
      <c r="O55" s="80"/>
      <c r="P55" s="103">
        <f t="shared" si="14"/>
        <v>0</v>
      </c>
      <c r="Q55" s="72"/>
      <c r="R55" s="80"/>
      <c r="S55" s="103">
        <f t="shared" si="15"/>
        <v>0</v>
      </c>
      <c r="T55" s="72"/>
      <c r="U55" s="80"/>
      <c r="V55" s="103">
        <f t="shared" si="16"/>
        <v>0</v>
      </c>
      <c r="W55" s="72"/>
      <c r="X55" s="80"/>
      <c r="Y55" s="103">
        <f t="shared" si="17"/>
        <v>0</v>
      </c>
      <c r="Z55" s="72"/>
      <c r="AA55" s="80"/>
      <c r="AB55" s="103">
        <f t="shared" si="18"/>
        <v>0</v>
      </c>
      <c r="AC55" s="72"/>
      <c r="AD55" s="80"/>
      <c r="AE55" s="103">
        <f t="shared" si="19"/>
        <v>0</v>
      </c>
      <c r="AF55" s="72"/>
      <c r="AG55" s="80"/>
      <c r="AH55" s="103">
        <f t="shared" si="20"/>
        <v>0</v>
      </c>
      <c r="AI55" s="72"/>
      <c r="AJ55" s="80"/>
      <c r="AK55" s="103">
        <f t="shared" si="21"/>
        <v>0</v>
      </c>
      <c r="AL55" s="72"/>
    </row>
    <row r="56" spans="1:38">
      <c r="A56" s="74" t="s">
        <v>155</v>
      </c>
      <c r="B56" s="75" t="s">
        <v>156</v>
      </c>
      <c r="C56" s="82"/>
      <c r="D56" s="101">
        <v>500</v>
      </c>
      <c r="E56" s="106"/>
      <c r="F56" s="80"/>
      <c r="G56" s="103">
        <f t="shared" si="11"/>
        <v>0</v>
      </c>
      <c r="H56" s="72"/>
      <c r="I56" s="80"/>
      <c r="J56" s="103">
        <f t="shared" si="12"/>
        <v>0</v>
      </c>
      <c r="K56" s="72"/>
      <c r="L56" s="80"/>
      <c r="M56" s="103">
        <f t="shared" si="13"/>
        <v>0</v>
      </c>
      <c r="N56" s="72"/>
      <c r="O56" s="80"/>
      <c r="P56" s="103">
        <f t="shared" si="14"/>
        <v>0</v>
      </c>
      <c r="Q56" s="72"/>
      <c r="R56" s="80"/>
      <c r="S56" s="103">
        <f t="shared" si="15"/>
        <v>0</v>
      </c>
      <c r="T56" s="72"/>
      <c r="U56" s="80"/>
      <c r="V56" s="103">
        <f t="shared" si="16"/>
        <v>0</v>
      </c>
      <c r="W56" s="72"/>
      <c r="X56" s="80"/>
      <c r="Y56" s="103">
        <f t="shared" si="17"/>
        <v>0</v>
      </c>
      <c r="Z56" s="72"/>
      <c r="AA56" s="80"/>
      <c r="AB56" s="103">
        <f t="shared" si="18"/>
        <v>0</v>
      </c>
      <c r="AC56" s="72"/>
      <c r="AD56" s="80"/>
      <c r="AE56" s="103">
        <f t="shared" si="19"/>
        <v>0</v>
      </c>
      <c r="AF56" s="72"/>
      <c r="AG56" s="80"/>
      <c r="AH56" s="103">
        <f t="shared" si="20"/>
        <v>0</v>
      </c>
      <c r="AI56" s="72"/>
      <c r="AJ56" s="80"/>
      <c r="AK56" s="103">
        <f t="shared" si="21"/>
        <v>0</v>
      </c>
      <c r="AL56" s="72"/>
    </row>
    <row r="57" spans="1:38">
      <c r="A57" s="83"/>
      <c r="B57" s="53" t="s">
        <v>157</v>
      </c>
      <c r="C57" s="84"/>
      <c r="D57" s="55">
        <f>SUM(D32:D56)</f>
        <v>27582</v>
      </c>
      <c r="E57" s="86"/>
      <c r="F57" s="85"/>
      <c r="G57" s="58">
        <f>SUM(G32:G56)</f>
        <v>0</v>
      </c>
      <c r="H57" s="72"/>
      <c r="I57" s="85"/>
      <c r="J57" s="58">
        <f>SUM(J32:J56)</f>
        <v>0</v>
      </c>
      <c r="K57" s="72"/>
      <c r="L57" s="85"/>
      <c r="M57" s="58">
        <f>SUM(M32:M56)</f>
        <v>0</v>
      </c>
      <c r="N57" s="72"/>
      <c r="O57" s="85"/>
      <c r="P57" s="58">
        <f>SUM(P32:P56)</f>
        <v>0</v>
      </c>
      <c r="Q57" s="72"/>
      <c r="R57" s="85"/>
      <c r="S57" s="58">
        <f>SUM(S32:S56)</f>
        <v>0</v>
      </c>
      <c r="T57" s="72"/>
      <c r="U57" s="85"/>
      <c r="V57" s="58">
        <f>SUM(V32:V56)</f>
        <v>0</v>
      </c>
      <c r="W57" s="72"/>
      <c r="X57" s="85"/>
      <c r="Y57" s="58">
        <f>SUM(Y32:Y56)</f>
        <v>0</v>
      </c>
      <c r="Z57" s="72"/>
      <c r="AA57" s="85"/>
      <c r="AB57" s="58">
        <f>SUM(AB32:AB56)</f>
        <v>0</v>
      </c>
      <c r="AC57" s="72"/>
      <c r="AD57" s="85"/>
      <c r="AE57" s="58">
        <f>SUM(AE32:AE56)</f>
        <v>0</v>
      </c>
      <c r="AF57" s="72"/>
      <c r="AG57" s="85"/>
      <c r="AH57" s="58">
        <f>SUM(AH32:AH56)</f>
        <v>0</v>
      </c>
      <c r="AI57" s="72"/>
      <c r="AJ57" s="85"/>
      <c r="AK57" s="58">
        <f>SUM(AK32:AK56)</f>
        <v>0</v>
      </c>
      <c r="AL57" s="72"/>
    </row>
    <row r="58" spans="1:38">
      <c r="B58" s="59"/>
      <c r="E58" s="77"/>
      <c r="G58" s="60"/>
      <c r="H58" s="72"/>
      <c r="J58" s="60"/>
      <c r="K58" s="72"/>
      <c r="M58" s="60"/>
      <c r="N58" s="72"/>
      <c r="P58" s="60"/>
      <c r="Q58" s="72"/>
      <c r="S58" s="60"/>
      <c r="T58" s="72"/>
      <c r="V58" s="60"/>
      <c r="W58" s="72"/>
      <c r="X58" s="71"/>
      <c r="Y58" s="60"/>
      <c r="Z58" s="72"/>
      <c r="AA58" s="71"/>
      <c r="AB58" s="60"/>
      <c r="AC58" s="72"/>
      <c r="AD58" s="71"/>
      <c r="AE58" s="60"/>
      <c r="AF58" s="72"/>
      <c r="AG58" s="71"/>
      <c r="AH58" s="60"/>
      <c r="AI58" s="72"/>
      <c r="AJ58" s="71"/>
      <c r="AK58" s="60"/>
      <c r="AL58" s="72"/>
    </row>
    <row r="59" spans="1:38">
      <c r="A59" s="76"/>
      <c r="B59" s="53" t="s">
        <v>158</v>
      </c>
      <c r="C59" s="84"/>
      <c r="D59" s="85"/>
      <c r="E59" s="86"/>
      <c r="F59" s="85"/>
      <c r="G59" s="61">
        <v>11000000</v>
      </c>
      <c r="H59" s="87"/>
      <c r="I59" s="88"/>
      <c r="J59" s="61">
        <v>11000000</v>
      </c>
      <c r="K59" s="87"/>
      <c r="L59" s="88"/>
      <c r="M59" s="61">
        <v>11000000</v>
      </c>
      <c r="N59" s="87"/>
      <c r="O59" s="88"/>
      <c r="P59" s="61">
        <v>11000000</v>
      </c>
      <c r="Q59" s="87"/>
      <c r="R59" s="88"/>
      <c r="S59" s="61">
        <v>11000000</v>
      </c>
      <c r="T59" s="87"/>
      <c r="U59" s="88"/>
      <c r="V59" s="61">
        <v>11000000</v>
      </c>
      <c r="W59" s="87"/>
      <c r="X59" s="88"/>
      <c r="Y59" s="61">
        <v>11000000</v>
      </c>
      <c r="Z59" s="87"/>
      <c r="AA59" s="88"/>
      <c r="AB59" s="61">
        <v>11000000</v>
      </c>
      <c r="AC59" s="87"/>
      <c r="AD59" s="88"/>
      <c r="AE59" s="61">
        <v>11000000</v>
      </c>
      <c r="AF59" s="87"/>
      <c r="AG59" s="88"/>
      <c r="AH59" s="61">
        <v>11000000</v>
      </c>
      <c r="AI59" s="87"/>
      <c r="AJ59" s="88"/>
      <c r="AK59" s="61">
        <v>5500000</v>
      </c>
      <c r="AL59" s="72"/>
    </row>
    <row r="60" spans="1:38" ht="13.5" thickBot="1">
      <c r="E60" s="77"/>
      <c r="H60" s="72"/>
      <c r="K60" s="72"/>
      <c r="N60" s="72"/>
      <c r="Q60" s="72"/>
      <c r="T60" s="72"/>
      <c r="W60" s="72"/>
      <c r="X60" s="71"/>
      <c r="Z60" s="72"/>
      <c r="AA60" s="71"/>
      <c r="AC60" s="72"/>
      <c r="AD60" s="71"/>
      <c r="AF60" s="72"/>
      <c r="AG60" s="71"/>
      <c r="AI60" s="72"/>
      <c r="AJ60" s="71"/>
      <c r="AL60" s="72"/>
    </row>
    <row r="61" spans="1:38" ht="13.5" thickBot="1">
      <c r="A61" s="76"/>
      <c r="B61" s="62" t="s">
        <v>159</v>
      </c>
      <c r="C61" s="63"/>
      <c r="D61" s="64"/>
      <c r="E61" s="65"/>
      <c r="F61" s="64"/>
      <c r="G61" s="66">
        <f>SUM(G28,G57,G59)</f>
        <v>11000000</v>
      </c>
      <c r="H61" s="89"/>
      <c r="I61" s="67"/>
      <c r="J61" s="66">
        <f>SUM(J28,J57,J59)</f>
        <v>11000000</v>
      </c>
      <c r="K61" s="89"/>
      <c r="L61" s="67"/>
      <c r="M61" s="66">
        <f>SUM(M28,M57,M59)</f>
        <v>11000000</v>
      </c>
      <c r="N61" s="89"/>
      <c r="O61" s="67"/>
      <c r="P61" s="66">
        <f>SUM(P28,P57,P59)</f>
        <v>11000000</v>
      </c>
      <c r="Q61" s="89"/>
      <c r="R61" s="67"/>
      <c r="S61" s="66">
        <f>SUM(S28,S57,S59)</f>
        <v>11000000</v>
      </c>
      <c r="T61" s="89"/>
      <c r="U61" s="67"/>
      <c r="V61" s="66">
        <f>SUM(V28,V57,V59)</f>
        <v>11000000</v>
      </c>
      <c r="W61" s="89"/>
      <c r="X61" s="67"/>
      <c r="Y61" s="66">
        <f>SUM(Y28,Y57,Y59)</f>
        <v>11000000</v>
      </c>
      <c r="Z61" s="89"/>
      <c r="AA61" s="67"/>
      <c r="AB61" s="66">
        <f>SUM(AB28,AB57,AB59)</f>
        <v>11000000</v>
      </c>
      <c r="AC61" s="89"/>
      <c r="AD61" s="67"/>
      <c r="AE61" s="66">
        <f>SUM(AE28,AE57,AE59)</f>
        <v>11000000</v>
      </c>
      <c r="AF61" s="89"/>
      <c r="AG61" s="67"/>
      <c r="AH61" s="66">
        <f>SUM(AH28,AH57,AH59)</f>
        <v>11000000</v>
      </c>
      <c r="AI61" s="89"/>
      <c r="AJ61" s="67"/>
      <c r="AK61" s="66">
        <f>SUM(AK28,AK57,AK59)</f>
        <v>5500000</v>
      </c>
      <c r="AL61" s="72"/>
    </row>
    <row r="63" spans="1:38" ht="21.75" customHeight="1">
      <c r="B63" s="68" t="s">
        <v>160</v>
      </c>
      <c r="C63" s="90"/>
      <c r="D63" s="91"/>
      <c r="E63" s="91"/>
      <c r="F63" s="91"/>
      <c r="G63" s="69">
        <f>SUM(G61,J61,M61,P61,S61,V61,Y61,AB61,AE61,AH61,AK61)</f>
        <v>115500000</v>
      </c>
    </row>
    <row r="64" spans="1:38">
      <c r="AB64" s="92"/>
    </row>
  </sheetData>
  <sheetProtection algorithmName="SHA-512" hashValue="XyVaoYS4VCQ2SI4w5/zJavki2f4ycv4Ltw+OngHm1MLsCpS/z3CfmlyjbAlIvIpIgPi7hu8KU9xBzq29VVutQw==" saltValue="0ZL7iL+Y65viCZ9/R34Svw==" spinCount="100000" sheet="1" objects="1" scenarios="1"/>
  <mergeCells count="30">
    <mergeCell ref="AJ30:AK30"/>
    <mergeCell ref="A4:A5"/>
    <mergeCell ref="A30:A31"/>
    <mergeCell ref="R30:S30"/>
    <mergeCell ref="U30:V30"/>
    <mergeCell ref="X30:Y30"/>
    <mergeCell ref="AA30:AB30"/>
    <mergeCell ref="AD30:AE30"/>
    <mergeCell ref="AG30:AH30"/>
    <mergeCell ref="AD4:AE4"/>
    <mergeCell ref="AG4:AH4"/>
    <mergeCell ref="AJ4:AK4"/>
    <mergeCell ref="B30:B31"/>
    <mergeCell ref="C30:C31"/>
    <mergeCell ref="D30:D31"/>
    <mergeCell ref="F30:G30"/>
    <mergeCell ref="I30:J30"/>
    <mergeCell ref="L30:M30"/>
    <mergeCell ref="O30:P30"/>
    <mergeCell ref="L4:M4"/>
    <mergeCell ref="O4:P4"/>
    <mergeCell ref="R4:S4"/>
    <mergeCell ref="U4:V4"/>
    <mergeCell ref="X4:Y4"/>
    <mergeCell ref="AA4:AB4"/>
    <mergeCell ref="B4:B5"/>
    <mergeCell ref="C4:C5"/>
    <mergeCell ref="D4:D5"/>
    <mergeCell ref="F4:G4"/>
    <mergeCell ref="I4:J4"/>
  </mergeCells>
  <pageMargins left="0.7" right="0.7" top="0.75" bottom="0.75" header="0.3" footer="0.3"/>
  <pageSetup scale="75" fitToWidth="4" orientation="landscape" verticalDpi="1200" r:id="rId1"/>
  <headerFooter>
    <oddFooter>&amp;C&amp;"Calibri"&amp;11&amp;K000000_x000D_&amp;1#&amp;"Calibri"&amp;14&amp;K000000SBU - CONTRACTING AND ACQUISITIONS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41261A9865234BA6D946AB31ED9DF1" ma:contentTypeVersion="8" ma:contentTypeDescription="Create a new document." ma:contentTypeScope="" ma:versionID="3567e0f46f069171932e97ac4376df39">
  <xsd:schema xmlns:xsd="http://www.w3.org/2001/XMLSchema" xmlns:xs="http://www.w3.org/2001/XMLSchema" xmlns:p="http://schemas.microsoft.com/office/2006/metadata/properties" xmlns:ns2="f3449181-0736-4ae5-8b70-2e67f8efec31" xmlns:ns3="00da7ce6-20c7-455c-b508-d6bad9285698" targetNamespace="http://schemas.microsoft.com/office/2006/metadata/properties" ma:root="true" ma:fieldsID="c98599d759d0fc1190409c529790f831" ns2:_="" ns3:_="">
    <xsd:import namespace="f3449181-0736-4ae5-8b70-2e67f8efec31"/>
    <xsd:import namespace="00da7ce6-20c7-455c-b508-d6bad9285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449181-0736-4ae5-8b70-2e67f8efec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a7ce6-20c7-455c-b508-d6bad928569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7C1452-8687-40B5-9347-3C95F4EF86C1}"/>
</file>

<file path=customXml/itemProps2.xml><?xml version="1.0" encoding="utf-8"?>
<ds:datastoreItem xmlns:ds="http://schemas.openxmlformats.org/officeDocument/2006/customXml" ds:itemID="{E7F5E7A0-4F81-4C5A-85CC-077E3B5AD6F9}"/>
</file>

<file path=customXml/itemProps3.xml><?xml version="1.0" encoding="utf-8"?>
<ds:datastoreItem xmlns:ds="http://schemas.openxmlformats.org/officeDocument/2006/customXml" ds:itemID="{14EEE481-9AB6-4A3E-A10A-6863EFDF07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Ward, Bradley W</cp:lastModifiedBy>
  <cp:revision/>
  <dcterms:created xsi:type="dcterms:W3CDTF">2017-03-27T15:20:54Z</dcterms:created>
  <dcterms:modified xsi:type="dcterms:W3CDTF">2023-05-12T16:33:54Z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262af9b-c2e0-449a-8aa7-3992d0add3e3_Enabled">
    <vt:lpwstr>True</vt:lpwstr>
  </property>
  <property fmtid="{D5CDD505-2E9C-101B-9397-08002B2CF9AE}" pid="3" name="MSIP_Label_b262af9b-c2e0-449a-8aa7-3992d0add3e3_SiteId">
    <vt:lpwstr>66cf5074-5afe-48d1-a691-a12b2121f44b</vt:lpwstr>
  </property>
  <property fmtid="{D5CDD505-2E9C-101B-9397-08002B2CF9AE}" pid="4" name="MSIP_Label_b262af9b-c2e0-449a-8aa7-3992d0add3e3_Owner">
    <vt:lpwstr>JaffeO@state.gov</vt:lpwstr>
  </property>
  <property fmtid="{D5CDD505-2E9C-101B-9397-08002B2CF9AE}" pid="5" name="MSIP_Label_b262af9b-c2e0-449a-8aa7-3992d0add3e3_SetDate">
    <vt:lpwstr>2021-03-16T14:04:57.8729065Z</vt:lpwstr>
  </property>
  <property fmtid="{D5CDD505-2E9C-101B-9397-08002B2CF9AE}" pid="6" name="MSIP_Label_b262af9b-c2e0-449a-8aa7-3992d0add3e3_Name">
    <vt:lpwstr>SBU-Specified</vt:lpwstr>
  </property>
  <property fmtid="{D5CDD505-2E9C-101B-9397-08002B2CF9AE}" pid="7" name="MSIP_Label_b262af9b-c2e0-449a-8aa7-3992d0add3e3_Application">
    <vt:lpwstr>Microsoft Azure Information Protection</vt:lpwstr>
  </property>
  <property fmtid="{D5CDD505-2E9C-101B-9397-08002B2CF9AE}" pid="8" name="MSIP_Label_b262af9b-c2e0-449a-8aa7-3992d0add3e3_ActionId">
    <vt:lpwstr>27d76475-ec62-4c51-bf3b-5896dfe46fa7</vt:lpwstr>
  </property>
  <property fmtid="{D5CDD505-2E9C-101B-9397-08002B2CF9AE}" pid="9" name="MSIP_Label_b262af9b-c2e0-449a-8aa7-3992d0add3e3_Extended_MSFT_Method">
    <vt:lpwstr>Manual</vt:lpwstr>
  </property>
  <property fmtid="{D5CDD505-2E9C-101B-9397-08002B2CF9AE}" pid="10" name="MSIP_Label_64935d9c-5008-41b6-b673-5260c05a41c9_Enabled">
    <vt:lpwstr>true</vt:lpwstr>
  </property>
  <property fmtid="{D5CDD505-2E9C-101B-9397-08002B2CF9AE}" pid="11" name="MSIP_Label_64935d9c-5008-41b6-b673-5260c05a41c9_SetDate">
    <vt:lpwstr>2023-04-30T20:57:58Z</vt:lpwstr>
  </property>
  <property fmtid="{D5CDD505-2E9C-101B-9397-08002B2CF9AE}" pid="12" name="MSIP_Label_64935d9c-5008-41b6-b673-5260c05a41c9_Method">
    <vt:lpwstr>Privileged</vt:lpwstr>
  </property>
  <property fmtid="{D5CDD505-2E9C-101B-9397-08002B2CF9AE}" pid="13" name="MSIP_Label_64935d9c-5008-41b6-b673-5260c05a41c9_Name">
    <vt:lpwstr>64935d9c-5008-41b6-b673-5260c05a41c9</vt:lpwstr>
  </property>
  <property fmtid="{D5CDD505-2E9C-101B-9397-08002B2CF9AE}" pid="14" name="MSIP_Label_64935d9c-5008-41b6-b673-5260c05a41c9_SiteId">
    <vt:lpwstr>66cf5074-5afe-48d1-a691-a12b2121f44b</vt:lpwstr>
  </property>
  <property fmtid="{D5CDD505-2E9C-101B-9397-08002B2CF9AE}" pid="15" name="MSIP_Label_64935d9c-5008-41b6-b673-5260c05a41c9_ActionId">
    <vt:lpwstr>33f572b2-d915-4c9e-bb9a-b77ecad632a3</vt:lpwstr>
  </property>
  <property fmtid="{D5CDD505-2E9C-101B-9397-08002B2CF9AE}" pid="16" name="MSIP_Label_64935d9c-5008-41b6-b673-5260c05a41c9_ContentBits">
    <vt:lpwstr>2</vt:lpwstr>
  </property>
  <property fmtid="{D5CDD505-2E9C-101B-9397-08002B2CF9AE}" pid="17" name="ContentTypeId">
    <vt:lpwstr>0x0101007641261A9865234BA6D946AB31ED9DF1</vt:lpwstr>
  </property>
</Properties>
</file>