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tinker-2k\dfs1\OCALC-PK\Group_Files\Cft\2023 Contract\2023 re-compete file\23D RFP\2023 contract\Draft RFP\Feb Draft RFP\Final Docs\"/>
    </mc:Choice>
  </mc:AlternateContent>
  <xr:revisionPtr revIDLastSave="0" documentId="13_ncr:1_{1FFE5F32-C31C-4DB0-8E9B-093A11FA7C3D}" xr6:coauthVersionLast="47" xr6:coauthVersionMax="47" xr10:uidLastSave="{00000000-0000-0000-0000-000000000000}"/>
  <bookViews>
    <workbookView xWindow="-108" yWindow="60" windowWidth="23256" windowHeight="12408" xr2:uid="{3B9AEF9D-490B-42A5-88AD-AAEECDA45028}"/>
  </bookViews>
  <sheets>
    <sheet name="HTRO Scoring Matrix Instruction" sheetId="2" r:id="rId1"/>
    <sheet name="HTRO Scoring Matrix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L11" i="1"/>
  <c r="L10" i="1"/>
  <c r="L24" i="1"/>
  <c r="L25" i="1"/>
  <c r="L7" i="1"/>
  <c r="L17" i="1"/>
  <c r="L22" i="1"/>
  <c r="L21" i="1"/>
  <c r="L20" i="1"/>
  <c r="L14" i="1"/>
  <c r="L8" i="1" l="1"/>
  <c r="L9" i="1"/>
  <c r="L12" i="1"/>
  <c r="L13" i="1"/>
  <c r="L15" i="1"/>
  <c r="L16" i="1"/>
  <c r="L18" i="1"/>
  <c r="L19" i="1"/>
  <c r="L23" i="1"/>
  <c r="L5" i="1"/>
  <c r="L28" i="1" l="1"/>
</calcChain>
</file>

<file path=xl/sharedStrings.xml><?xml version="1.0" encoding="utf-8"?>
<sst xmlns="http://schemas.openxmlformats.org/spreadsheetml/2006/main" count="86" uniqueCount="78">
  <si>
    <t>≥200</t>
  </si>
  <si>
    <t>Weight Factor</t>
  </si>
  <si>
    <t>Max Possible Pts</t>
  </si>
  <si>
    <t>Offeror's Self Score</t>
  </si>
  <si>
    <t>Offeror's Total</t>
  </si>
  <si>
    <t>Offerors Self-Score Total</t>
  </si>
  <si>
    <t>Factor 2: HTRO Self-Scoring Matrix</t>
  </si>
  <si>
    <t>MTTR</t>
  </si>
  <si>
    <t>Points Available</t>
  </si>
  <si>
    <t>1. Offeror will input Company Name in cell A2</t>
  </si>
  <si>
    <t>HTRO Scoring Matrix Instructions</t>
  </si>
  <si>
    <t>THIS IS A DRAFT HTRO SCORING MATRIX. THE TOTAL NUMBER OF POINTS AND MTTR ARE SUBJECT TO CHANGE</t>
  </si>
  <si>
    <t>N/A</t>
  </si>
  <si>
    <t># of DoD/Non-DoD/Commercial Contracts/TOs administered in last 5 years that included direct Rotary wing scheduled &amp; unscheduled aircraft maintenance (includes V-22 Osprey)</t>
  </si>
  <si>
    <t xml:space="preserve"># of DoD/Non-DoD/Commercial Contracts/TOs administered in last 5 years that included direct Drone/unmanned piloted scheduled &amp; unscheduled aircraft maintenance </t>
  </si>
  <si>
    <t># of DoD/Non-DoD/Commercial Contracts/TOs administered in last 5 years that included direct wheeled and track vehicle maintenance activities</t>
  </si>
  <si>
    <t># of DoD/Non-DoD/Commercial Contracts/TOs administered in last 5 years that included aviation support equipment maintenance activities</t>
  </si>
  <si>
    <t># of DoD/Non-DOD/Commercial Contracts/TO administered that included direct scheduled and unscheduled maintenance of Low Observable, and other specialty coatings</t>
  </si>
  <si>
    <t># of DoD/Non-DOD/Commercial Contracts/TO administered that included direct scheduled and unscheduled maintenance of RADAR/Radio equipment Ground stations</t>
  </si>
  <si>
    <t># of DoD Contracts/Non-DoD/Commercial Conctracts/TOs administered in last 5 years that included ground operating procedures (GOP) development activities IAW 8210.1C (Awardees will be required to work under 8210.1D IAW PWS)</t>
  </si>
  <si>
    <t># of DoD/Non-DOD/Commercial Contracts/TOs administered that included direct scheduled and unscheduled maintenance of weapons and munitions, and/or associated support equipment</t>
  </si>
  <si>
    <t># of DoD Contracts/Non-DoD/Commercial Contracts/TOs administered in last 5 years that included flight operating procedures (FOP) development activities IAW 8210.1C (Awardees will be required to work under 8210.1D IAW PWS)</t>
  </si>
  <si>
    <t># of DoD/Non-DoD/Commercial Contracts/TO administered that included direct scheduled and unscheduled maintenance of aircraft engines, modules, Shop Replaceable Units, Quick Engine Change components and other subassemblies</t>
  </si>
  <si>
    <t>180-199</t>
  </si>
  <si>
    <t>160-179</t>
  </si>
  <si>
    <t>140-159</t>
  </si>
  <si>
    <t>100-125</t>
  </si>
  <si>
    <t>26-50</t>
  </si>
  <si>
    <t>51-75</t>
  </si>
  <si>
    <t>1-10</t>
  </si>
  <si>
    <t>≥75</t>
  </si>
  <si>
    <r>
      <t>Max # of FTEs "transitioned" within 30 days (Prime Only) within last 5 years CONUS</t>
    </r>
    <r>
      <rPr>
        <b/>
        <sz val="11"/>
        <color theme="1"/>
        <rFont val="Calibri"/>
        <family val="2"/>
        <scheme val="minor"/>
      </rPr>
      <t xml:space="preserve"> (SMALL BUSINESS)</t>
    </r>
  </si>
  <si>
    <t xml:space="preserve"> 11-25</t>
  </si>
  <si>
    <r>
      <t xml:space="preserve">Max # of FTEs "transitioned" within 90 days (Prime Only) within last 5 years OCONUS </t>
    </r>
    <r>
      <rPr>
        <b/>
        <sz val="11"/>
        <color theme="1"/>
        <rFont val="Calibri"/>
        <family val="2"/>
        <scheme val="minor"/>
      </rPr>
      <t>(SMALL BUSINESS)</t>
    </r>
  </si>
  <si>
    <t>1-5</t>
  </si>
  <si>
    <t>26-40</t>
  </si>
  <si>
    <t xml:space="preserve"> 6-10</t>
  </si>
  <si>
    <t>≥40</t>
  </si>
  <si>
    <t>51-60</t>
  </si>
  <si>
    <t>61-75</t>
  </si>
  <si>
    <t>75-100</t>
  </si>
  <si>
    <t>101-200</t>
  </si>
  <si>
    <t>≥2</t>
  </si>
  <si>
    <r>
      <t xml:space="preserve"># of FTEs on largest DoD/Non-DoD/Commercial Contract/TO administered as Prime in last 5 years (include subcontractors in the FTE count) </t>
    </r>
    <r>
      <rPr>
        <b/>
        <sz val="11"/>
        <color theme="1"/>
        <rFont val="Calibri"/>
        <family val="2"/>
        <scheme val="minor"/>
      </rPr>
      <t>(SMALL BUSINESS)</t>
    </r>
  </si>
  <si>
    <t>180-199  (or 101-200 if OCONUS)</t>
  </si>
  <si>
    <t>160-179  (or 75-100 if OCONUS)</t>
  </si>
  <si>
    <t>140-159 (or 61-75 if OCONUS)</t>
  </si>
  <si>
    <t>100-125 (or 51-60 if OCONUS)</t>
  </si>
  <si>
    <t>1-10        (or 1-5 if OCONUS)</t>
  </si>
  <si>
    <t xml:space="preserve"> 11-25        (or 6-10 if OCONUS)</t>
  </si>
  <si>
    <t>26-50        (or 11-25 if OCONUS)</t>
  </si>
  <si>
    <t>51-75            (or 26-40 if OCONUS)</t>
  </si>
  <si>
    <t># of DoD/Non-DoD/Commercial Contracts/TOs administered in last 5 years that included direct Fixed wing scheduled &amp; unscheduled 1-2 engine aircraft maintenance</t>
  </si>
  <si>
    <t># of DoD/Non-DoD/Commercial Contracts/TOs administered in last 5 years that included direct Fixed wing scheduled &amp; unscheduled &gt;2 engine aircraft maintenance</t>
  </si>
  <si>
    <t>Posession of FACILITY Clearance (Prime Only)</t>
  </si>
  <si>
    <t>SECRET</t>
  </si>
  <si>
    <t>TOP SECRET</t>
  </si>
  <si>
    <t>≥75 (or ≥40 if OCONUS)</t>
  </si>
  <si>
    <t># of DoD/Non-DoD/Commercial Contracts/TOs performing Intermediate and Depot level maintenance actions to include modification activities (TCTOs &amp; Mods)</t>
  </si>
  <si>
    <r>
      <t># of DoD/Non-DoD/Commercial Contracts/TOs administered in the last 5 years (prime only) at multiple Geographic Locations</t>
    </r>
    <r>
      <rPr>
        <b/>
        <sz val="11"/>
        <color theme="1"/>
        <rFont val="Calibri"/>
        <family val="2"/>
        <scheme val="minor"/>
      </rPr>
      <t xml:space="preserve"> (≥2 FTEs at each location) </t>
    </r>
  </si>
  <si>
    <t>Total Number of Points Available: 61,000</t>
  </si>
  <si>
    <t>Minimum Technical Threshold Rating (MTTR): 43,400</t>
  </si>
  <si>
    <t>#</t>
  </si>
  <si>
    <t>Offeror Name:</t>
  </si>
  <si>
    <t>Evaluation Criteria</t>
  </si>
  <si>
    <t>Number of Work Samples to Demonstrate Maximum Score</t>
  </si>
  <si>
    <t>9. Only Offerors who meet or exceed the MTTR will be eligible for award.</t>
  </si>
  <si>
    <r>
      <t>8. Once all scores have been input, cell J38 will show the Offerors Self-Score Total. The cell will show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RED</t>
    </r>
    <r>
      <rPr>
        <sz val="11"/>
        <color theme="1"/>
        <rFont val="Calibri"/>
        <family val="2"/>
        <scheme val="minor"/>
      </rPr>
      <t xml:space="preserve"> if the offeror has not met the MTTR or will show </t>
    </r>
    <r>
      <rPr>
        <b/>
        <sz val="11"/>
        <color theme="9"/>
        <rFont val="Calibri"/>
        <family val="2"/>
        <scheme val="minor"/>
      </rPr>
      <t>GREEN</t>
    </r>
    <r>
      <rPr>
        <sz val="11"/>
        <color theme="1"/>
        <rFont val="Calibri"/>
        <family val="2"/>
        <scheme val="minor"/>
      </rPr>
      <t xml:space="preserve"> if the offeror has met the MTTR. </t>
    </r>
  </si>
  <si>
    <t>THIS IS A DRAFT HTRO SELF-SCORING MATRIX. THE TOTAL NUMBER OF POINTS AVAILABLE AND MTTR ARE SUBJECT TO CHANGE</t>
  </si>
  <si>
    <r>
      <t xml:space="preserve"># of FTEs on largest DoD/Non-DoD/Commercial Contract/TO administered as Prime in last 5 years (include subcontractors in the FTE count) </t>
    </r>
    <r>
      <rPr>
        <b/>
        <sz val="11"/>
        <color theme="1"/>
        <rFont val="Calibri"/>
        <family val="2"/>
        <scheme val="minor"/>
      </rPr>
      <t>(FULL AND OPEN COMPETITION)</t>
    </r>
  </si>
  <si>
    <r>
      <t xml:space="preserve">Max # of FTEs "transitioned" within 30 days (Prime Only) within last 5 years CONUS  </t>
    </r>
    <r>
      <rPr>
        <b/>
        <sz val="11"/>
        <color theme="1"/>
        <rFont val="Calibri"/>
        <family val="2"/>
        <scheme val="minor"/>
      </rPr>
      <t>(FULL AND OPEN COMPETITION)</t>
    </r>
  </si>
  <si>
    <r>
      <t xml:space="preserve">Max # of FTEs "transitioned" within 90 days (Prime Only) within last 5 years OCONUS  </t>
    </r>
    <r>
      <rPr>
        <b/>
        <sz val="11"/>
        <color theme="1"/>
        <rFont val="Calibri"/>
        <family val="2"/>
        <scheme val="minor"/>
      </rPr>
      <t>(FULL AND OPEN COMPETITION)</t>
    </r>
  </si>
  <si>
    <t xml:space="preserve">2. Offerors will utilize the drop downs in column I to input their Self-Score for the Evaluation Criteria listed in column B. </t>
  </si>
  <si>
    <t>5. Small Business competing in both the Small Business Pool and Full and Open Competition Pool will need to provide separate scoring matrices that corresponds with the appropriate proposal.</t>
  </si>
  <si>
    <t>6. Evaluation Criteria where the Offeror cannot demonstrate experience shall be left blank and the Offeror will receive zero (0) points.</t>
  </si>
  <si>
    <t>7. Scores will automatically adjust based on the Weight Factor in column G. Example: If an Evaluation Criteria has a Weight Factor of 5, the maximum number of points that an Offeror can receive for that Evaluation Criteria is 5000.</t>
  </si>
  <si>
    <r>
      <t>3. Offerors competing in the Small Business Pool only will NOT score the Evaluation Criteria numbers 2, 6, and 7 in</t>
    </r>
    <r>
      <rPr>
        <sz val="11"/>
        <color rgb="FFFFC000"/>
        <rFont val="Calibri"/>
        <family val="2"/>
        <scheme val="minor"/>
      </rPr>
      <t xml:space="preserve"> </t>
    </r>
    <r>
      <rPr>
        <b/>
        <sz val="11"/>
        <color rgb="FFFFC000"/>
        <rFont val="Calibri"/>
        <family val="2"/>
        <scheme val="minor"/>
      </rPr>
      <t>ORANGE.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</si>
  <si>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4. Offerors competing in the Full and Open Competition Pool only will NOT score Evaluation Criteria numbers 1 ,4, and 5 in </t>
    </r>
    <r>
      <rPr>
        <b/>
        <sz val="11"/>
        <color rgb="FF0070C0"/>
        <rFont val="Calibri"/>
        <family val="2"/>
        <scheme val="minor"/>
      </rPr>
      <t>BLUE</t>
    </r>
    <r>
      <rPr>
        <b/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</si>
</sst>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/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49" fontId="0" fillId="4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 applyProtection="1">
      <alignment horizontal="center" vertical="center"/>
      <protection locked="0"/>
    </xf>
    <xf numFmtId="49" fontId="0" fillId="4" borderId="1" xfId="0" applyNumberFormat="1" applyFill="1" applyBorder="1" applyAlignment="1">
      <alignment horizontal="center" vertical="center"/>
    </xf>
    <xf numFmtId="0" fontId="1" fillId="0" borderId="0" xfId="0" applyFont="1"/>
    <xf numFmtId="0" fontId="0" fillId="5" borderId="1" xfId="0" applyFill="1" applyBorder="1" applyAlignment="1">
      <alignment horizontal="center" vertical="center"/>
    </xf>
    <xf numFmtId="16" fontId="0" fillId="5" borderId="1" xfId="0" applyNumberFormat="1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0" fillId="5" borderId="2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0" borderId="13" xfId="0" applyBorder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4" fillId="0" borderId="4" xfId="0" applyNumberFormat="1" applyFont="1" applyBorder="1" applyAlignment="1" applyProtection="1">
      <alignment vertical="center"/>
      <protection locked="0"/>
    </xf>
    <xf numFmtId="0" fontId="4" fillId="0" borderId="11" xfId="0" applyNumberFormat="1" applyFont="1" applyBorder="1" applyAlignment="1" applyProtection="1">
      <alignment vertical="center"/>
      <protection locked="0"/>
    </xf>
  </cellXfs>
  <cellStyles count="1"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8713A-ACC5-4513-9051-BD72B08FB1F6}">
  <sheetPr>
    <pageSetUpPr fitToPage="1"/>
  </sheetPr>
  <dimension ref="A1:M15"/>
  <sheetViews>
    <sheetView tabSelected="1" topLeftCell="A3" workbookViewId="0">
      <selection activeCell="C17" sqref="C17"/>
    </sheetView>
  </sheetViews>
  <sheetFormatPr defaultRowHeight="14.4" x14ac:dyDescent="0.3"/>
  <cols>
    <col min="1" max="1" width="28.109375" customWidth="1"/>
    <col min="2" max="2" width="24.88671875" customWidth="1"/>
  </cols>
  <sheetData>
    <row r="1" spans="1:13" x14ac:dyDescent="0.3">
      <c r="A1" s="42" t="s">
        <v>10</v>
      </c>
      <c r="B1" s="42"/>
      <c r="C1" s="42"/>
      <c r="D1" s="42"/>
      <c r="E1" s="42"/>
      <c r="F1" s="42"/>
      <c r="G1" s="42"/>
    </row>
    <row r="2" spans="1:13" ht="18.75" customHeight="1" x14ac:dyDescent="0.3">
      <c r="A2" s="43" t="s">
        <v>11</v>
      </c>
      <c r="B2" s="43"/>
      <c r="C2" s="43"/>
      <c r="D2" s="43"/>
      <c r="E2" s="43"/>
      <c r="F2" s="43"/>
      <c r="G2" s="43"/>
    </row>
    <row r="3" spans="1:13" ht="15" thickBot="1" x14ac:dyDescent="0.35">
      <c r="A3" s="3"/>
      <c r="B3" s="3"/>
      <c r="C3" s="3"/>
      <c r="D3" s="3"/>
      <c r="E3" s="3"/>
      <c r="F3" s="3"/>
      <c r="G3" s="3"/>
    </row>
    <row r="4" spans="1:13" ht="43.8" thickBot="1" x14ac:dyDescent="0.35">
      <c r="A4" s="40" t="s">
        <v>60</v>
      </c>
      <c r="B4" s="41" t="s">
        <v>61</v>
      </c>
      <c r="C4" s="3"/>
      <c r="D4" s="3"/>
      <c r="E4" s="3"/>
      <c r="F4" s="3"/>
      <c r="G4" s="3"/>
    </row>
    <row r="5" spans="1:13" x14ac:dyDescent="0.3">
      <c r="A5" s="3"/>
      <c r="B5" s="3"/>
      <c r="C5" s="3"/>
      <c r="D5" s="3"/>
      <c r="E5" s="3"/>
      <c r="F5" s="3"/>
      <c r="G5" s="3"/>
    </row>
    <row r="6" spans="1:13" x14ac:dyDescent="0.3">
      <c r="A6" s="3"/>
      <c r="B6" s="3"/>
      <c r="C6" s="3"/>
      <c r="D6" s="3"/>
      <c r="E6" s="3"/>
      <c r="F6" s="3"/>
      <c r="G6" s="3"/>
    </row>
    <row r="7" spans="1:13" x14ac:dyDescent="0.3">
      <c r="A7" t="s">
        <v>9</v>
      </c>
    </row>
    <row r="8" spans="1:13" x14ac:dyDescent="0.3">
      <c r="A8" t="s">
        <v>72</v>
      </c>
    </row>
    <row r="9" spans="1:13" x14ac:dyDescent="0.3">
      <c r="A9" t="s">
        <v>76</v>
      </c>
    </row>
    <row r="10" spans="1:13" x14ac:dyDescent="0.3">
      <c r="A10" t="s">
        <v>77</v>
      </c>
    </row>
    <row r="11" spans="1:13" x14ac:dyDescent="0.3">
      <c r="A11" s="22" t="s">
        <v>73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 x14ac:dyDescent="0.3">
      <c r="A12" t="s">
        <v>74</v>
      </c>
    </row>
    <row r="13" spans="1:13" x14ac:dyDescent="0.3">
      <c r="A13" t="s">
        <v>75</v>
      </c>
    </row>
    <row r="14" spans="1:13" x14ac:dyDescent="0.3">
      <c r="A14" t="s">
        <v>67</v>
      </c>
    </row>
    <row r="15" spans="1:13" x14ac:dyDescent="0.3">
      <c r="A15" t="s">
        <v>66</v>
      </c>
    </row>
  </sheetData>
  <sheetProtection algorithmName="SHA-512" hashValue="wsruyZ3BFdan9xFD2/zi8qmI4Q16yegj1wW+Y6wo3AGYSs4kEKhQIz0xGA7UuRtB/vb7OarutESRd4+9edAQmA==" saltValue="kxmvRUMMTPwA5CjxTvKgBw==" spinCount="100000" sheet="1" objects="1" scenarios="1"/>
  <mergeCells count="2">
    <mergeCell ref="A1:G1"/>
    <mergeCell ref="A2:G2"/>
  </mergeCells>
  <pageMargins left="0.7" right="0.7" top="0.75" bottom="0.75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412B6-C870-4FE2-B375-4085517BEB8C}">
  <sheetPr>
    <pageSetUpPr fitToPage="1"/>
  </sheetPr>
  <dimension ref="A1:M28"/>
  <sheetViews>
    <sheetView zoomScale="90" zoomScaleNormal="90" workbookViewId="0">
      <selection activeCell="J26" sqref="J26:K26"/>
    </sheetView>
  </sheetViews>
  <sheetFormatPr defaultRowHeight="14.4" x14ac:dyDescent="0.3"/>
  <cols>
    <col min="2" max="2" width="76" customWidth="1"/>
    <col min="3" max="3" width="19.5546875" customWidth="1"/>
    <col min="4" max="4" width="14.109375" customWidth="1"/>
    <col min="5" max="5" width="13.44140625" customWidth="1"/>
    <col min="6" max="6" width="11.6640625" customWidth="1"/>
    <col min="7" max="7" width="12" customWidth="1"/>
    <col min="8" max="8" width="11" customWidth="1"/>
    <col min="9" max="9" width="10.33203125" style="2" customWidth="1"/>
    <col min="10" max="10" width="11.6640625" style="2" customWidth="1"/>
    <col min="11" max="11" width="12.5546875" style="2" customWidth="1"/>
    <col min="12" max="12" width="12" style="2" customWidth="1"/>
  </cols>
  <sheetData>
    <row r="1" spans="1:13" ht="24" thickBot="1" x14ac:dyDescent="0.5">
      <c r="B1" s="52" t="s">
        <v>68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3" ht="21.6" thickBot="1" x14ac:dyDescent="0.45">
      <c r="A2" s="36"/>
      <c r="B2" s="46" t="s">
        <v>6</v>
      </c>
      <c r="C2" s="46"/>
      <c r="D2" s="46"/>
      <c r="E2" s="46"/>
      <c r="F2" s="46"/>
      <c r="G2" s="46"/>
      <c r="H2" s="46"/>
      <c r="I2" s="46"/>
      <c r="J2" s="46"/>
      <c r="K2" s="46"/>
      <c r="L2" s="47"/>
    </row>
    <row r="3" spans="1:13" ht="53.25" customHeight="1" thickBot="1" x14ac:dyDescent="0.35">
      <c r="A3" s="53" t="s">
        <v>63</v>
      </c>
      <c r="B3" s="54"/>
      <c r="C3" s="29"/>
    </row>
    <row r="4" spans="1:13" ht="63" thickBot="1" x14ac:dyDescent="0.35">
      <c r="A4" s="37" t="s">
        <v>62</v>
      </c>
      <c r="B4" s="32" t="s">
        <v>64</v>
      </c>
      <c r="C4" s="31" t="s">
        <v>65</v>
      </c>
      <c r="D4" s="11">
        <v>1000</v>
      </c>
      <c r="E4" s="4">
        <v>800</v>
      </c>
      <c r="F4" s="4">
        <v>600</v>
      </c>
      <c r="G4" s="4">
        <v>400</v>
      </c>
      <c r="H4" s="4">
        <v>200</v>
      </c>
      <c r="I4" s="5" t="s">
        <v>1</v>
      </c>
      <c r="J4" s="5" t="s">
        <v>2</v>
      </c>
      <c r="K4" s="5" t="s">
        <v>3</v>
      </c>
      <c r="L4" s="6" t="s">
        <v>4</v>
      </c>
      <c r="M4" s="3"/>
    </row>
    <row r="5" spans="1:13" ht="43.2" x14ac:dyDescent="0.3">
      <c r="A5" s="38">
        <v>1</v>
      </c>
      <c r="B5" s="33" t="s">
        <v>43</v>
      </c>
      <c r="C5" s="27">
        <v>1</v>
      </c>
      <c r="D5" s="27" t="s">
        <v>57</v>
      </c>
      <c r="E5" s="27" t="s">
        <v>51</v>
      </c>
      <c r="F5" s="27" t="s">
        <v>50</v>
      </c>
      <c r="G5" s="27" t="s">
        <v>49</v>
      </c>
      <c r="H5" s="28" t="s">
        <v>48</v>
      </c>
      <c r="I5" s="23">
        <v>5</v>
      </c>
      <c r="J5" s="23">
        <v>5000</v>
      </c>
      <c r="K5" s="26"/>
      <c r="L5" s="23">
        <f>(K5)*(I5)</f>
        <v>0</v>
      </c>
    </row>
    <row r="6" spans="1:13" ht="43.2" x14ac:dyDescent="0.3">
      <c r="A6" s="38">
        <v>2</v>
      </c>
      <c r="B6" s="34" t="s">
        <v>69</v>
      </c>
      <c r="C6" s="18">
        <v>1</v>
      </c>
      <c r="D6" s="17" t="s">
        <v>0</v>
      </c>
      <c r="E6" s="18" t="s">
        <v>44</v>
      </c>
      <c r="F6" s="18" t="s">
        <v>45</v>
      </c>
      <c r="G6" s="18" t="s">
        <v>46</v>
      </c>
      <c r="H6" s="19" t="s">
        <v>47</v>
      </c>
      <c r="I6" s="17">
        <v>5</v>
      </c>
      <c r="J6" s="17">
        <v>5000</v>
      </c>
      <c r="K6" s="20"/>
      <c r="L6" s="17">
        <f>(K6)*(I6)</f>
        <v>0</v>
      </c>
    </row>
    <row r="7" spans="1:13" ht="48.75" customHeight="1" x14ac:dyDescent="0.3">
      <c r="A7" s="38">
        <v>3</v>
      </c>
      <c r="B7" s="35" t="s">
        <v>59</v>
      </c>
      <c r="C7" s="30">
        <v>2</v>
      </c>
      <c r="D7" s="1" t="s">
        <v>42</v>
      </c>
      <c r="E7" s="1" t="s">
        <v>12</v>
      </c>
      <c r="F7" s="1">
        <v>1</v>
      </c>
      <c r="G7" s="1" t="s">
        <v>12</v>
      </c>
      <c r="H7" s="1" t="s">
        <v>12</v>
      </c>
      <c r="I7" s="1">
        <v>2</v>
      </c>
      <c r="J7" s="1">
        <v>2000</v>
      </c>
      <c r="K7" s="12"/>
      <c r="L7" s="1">
        <f>(K7)*(I7)</f>
        <v>0</v>
      </c>
    </row>
    <row r="8" spans="1:13" ht="28.8" x14ac:dyDescent="0.3">
      <c r="A8" s="38">
        <v>4</v>
      </c>
      <c r="B8" s="33" t="s">
        <v>31</v>
      </c>
      <c r="C8" s="27">
        <v>1</v>
      </c>
      <c r="D8" s="23" t="s">
        <v>30</v>
      </c>
      <c r="E8" s="23" t="s">
        <v>28</v>
      </c>
      <c r="F8" s="23" t="s">
        <v>27</v>
      </c>
      <c r="G8" s="24" t="s">
        <v>32</v>
      </c>
      <c r="H8" s="25" t="s">
        <v>29</v>
      </c>
      <c r="I8" s="23">
        <v>5</v>
      </c>
      <c r="J8" s="23">
        <v>5000</v>
      </c>
      <c r="K8" s="26"/>
      <c r="L8" s="23">
        <f t="shared" ref="L8:L25" si="0">(K8)*(I8)</f>
        <v>0</v>
      </c>
    </row>
    <row r="9" spans="1:13" ht="28.8" x14ac:dyDescent="0.3">
      <c r="A9" s="38">
        <v>5</v>
      </c>
      <c r="B9" s="33" t="s">
        <v>33</v>
      </c>
      <c r="C9" s="27">
        <v>1</v>
      </c>
      <c r="D9" s="23" t="s">
        <v>37</v>
      </c>
      <c r="E9" s="23" t="s">
        <v>35</v>
      </c>
      <c r="F9" s="24" t="s">
        <v>32</v>
      </c>
      <c r="G9" s="24" t="s">
        <v>36</v>
      </c>
      <c r="H9" s="25" t="s">
        <v>34</v>
      </c>
      <c r="I9" s="23">
        <v>5</v>
      </c>
      <c r="J9" s="23">
        <v>5000</v>
      </c>
      <c r="K9" s="26"/>
      <c r="L9" s="23">
        <f t="shared" si="0"/>
        <v>0</v>
      </c>
    </row>
    <row r="10" spans="1:13" ht="28.8" x14ac:dyDescent="0.3">
      <c r="A10" s="38">
        <v>6</v>
      </c>
      <c r="B10" s="34" t="s">
        <v>70</v>
      </c>
      <c r="C10" s="18">
        <v>1</v>
      </c>
      <c r="D10" s="17" t="s">
        <v>0</v>
      </c>
      <c r="E10" s="17" t="s">
        <v>23</v>
      </c>
      <c r="F10" s="17" t="s">
        <v>24</v>
      </c>
      <c r="G10" s="17" t="s">
        <v>25</v>
      </c>
      <c r="H10" s="21" t="s">
        <v>26</v>
      </c>
      <c r="I10" s="17">
        <v>5</v>
      </c>
      <c r="J10" s="17">
        <v>5000</v>
      </c>
      <c r="K10" s="20"/>
      <c r="L10" s="17">
        <f t="shared" ref="L10:L11" si="1">(K10)*(I10)</f>
        <v>0</v>
      </c>
    </row>
    <row r="11" spans="1:13" ht="28.8" x14ac:dyDescent="0.3">
      <c r="A11" s="38">
        <v>7</v>
      </c>
      <c r="B11" s="34" t="s">
        <v>71</v>
      </c>
      <c r="C11" s="18">
        <v>1</v>
      </c>
      <c r="D11" s="17" t="s">
        <v>0</v>
      </c>
      <c r="E11" s="17" t="s">
        <v>41</v>
      </c>
      <c r="F11" s="17" t="s">
        <v>40</v>
      </c>
      <c r="G11" s="17" t="s">
        <v>39</v>
      </c>
      <c r="H11" s="21" t="s">
        <v>38</v>
      </c>
      <c r="I11" s="17">
        <v>5</v>
      </c>
      <c r="J11" s="17">
        <v>5000</v>
      </c>
      <c r="K11" s="20"/>
      <c r="L11" s="17">
        <f t="shared" si="1"/>
        <v>0</v>
      </c>
    </row>
    <row r="12" spans="1:13" s="16" customFormat="1" ht="30" customHeight="1" x14ac:dyDescent="0.3">
      <c r="A12" s="38">
        <v>8</v>
      </c>
      <c r="B12" s="35" t="s">
        <v>54</v>
      </c>
      <c r="C12" s="30">
        <v>1</v>
      </c>
      <c r="D12" s="13" t="s">
        <v>56</v>
      </c>
      <c r="E12" s="13" t="s">
        <v>12</v>
      </c>
      <c r="F12" s="13" t="s">
        <v>55</v>
      </c>
      <c r="G12" s="13" t="s">
        <v>12</v>
      </c>
      <c r="H12" s="14" t="s">
        <v>12</v>
      </c>
      <c r="I12" s="13">
        <v>5</v>
      </c>
      <c r="J12" s="13">
        <v>5000</v>
      </c>
      <c r="K12" s="15"/>
      <c r="L12" s="13">
        <f t="shared" si="0"/>
        <v>0</v>
      </c>
    </row>
    <row r="13" spans="1:13" ht="43.5" customHeight="1" x14ac:dyDescent="0.3">
      <c r="A13" s="38">
        <v>9</v>
      </c>
      <c r="B13" s="35" t="s">
        <v>52</v>
      </c>
      <c r="C13" s="30">
        <v>5</v>
      </c>
      <c r="D13" s="1">
        <v>5</v>
      </c>
      <c r="E13" s="1">
        <v>4</v>
      </c>
      <c r="F13" s="1">
        <v>3</v>
      </c>
      <c r="G13" s="1">
        <v>2</v>
      </c>
      <c r="H13" s="1">
        <v>1</v>
      </c>
      <c r="I13" s="1">
        <v>5</v>
      </c>
      <c r="J13" s="1">
        <v>5000</v>
      </c>
      <c r="K13" s="12"/>
      <c r="L13" s="1">
        <f>(K13)*(I13)</f>
        <v>0</v>
      </c>
    </row>
    <row r="14" spans="1:13" ht="28.8" x14ac:dyDescent="0.3">
      <c r="A14" s="38">
        <v>10</v>
      </c>
      <c r="B14" s="35" t="s">
        <v>53</v>
      </c>
      <c r="C14" s="30">
        <v>5</v>
      </c>
      <c r="D14" s="1">
        <v>5</v>
      </c>
      <c r="E14" s="1">
        <v>4</v>
      </c>
      <c r="F14" s="1">
        <v>3</v>
      </c>
      <c r="G14" s="1">
        <v>2</v>
      </c>
      <c r="H14" s="1">
        <v>1</v>
      </c>
      <c r="I14" s="1">
        <v>5</v>
      </c>
      <c r="J14" s="1">
        <v>5000</v>
      </c>
      <c r="K14" s="12"/>
      <c r="L14" s="1">
        <f t="shared" ref="L14" si="2">(K14)*(I14)</f>
        <v>0</v>
      </c>
    </row>
    <row r="15" spans="1:13" ht="28.8" x14ac:dyDescent="0.3">
      <c r="A15" s="38">
        <v>11</v>
      </c>
      <c r="B15" s="35" t="s">
        <v>13</v>
      </c>
      <c r="C15" s="30">
        <v>5</v>
      </c>
      <c r="D15" s="1">
        <v>5</v>
      </c>
      <c r="E15" s="1">
        <v>4</v>
      </c>
      <c r="F15" s="1">
        <v>3</v>
      </c>
      <c r="G15" s="1">
        <v>2</v>
      </c>
      <c r="H15" s="1">
        <v>1</v>
      </c>
      <c r="I15" s="1">
        <v>5</v>
      </c>
      <c r="J15" s="1">
        <v>5000</v>
      </c>
      <c r="K15" s="12"/>
      <c r="L15" s="1">
        <f t="shared" si="0"/>
        <v>0</v>
      </c>
    </row>
    <row r="16" spans="1:13" ht="28.8" x14ac:dyDescent="0.3">
      <c r="A16" s="38">
        <v>12</v>
      </c>
      <c r="B16" s="35" t="s">
        <v>14</v>
      </c>
      <c r="C16" s="30">
        <v>5</v>
      </c>
      <c r="D16" s="1">
        <v>5</v>
      </c>
      <c r="E16" s="1">
        <v>4</v>
      </c>
      <c r="F16" s="1">
        <v>3</v>
      </c>
      <c r="G16" s="1">
        <v>2</v>
      </c>
      <c r="H16" s="1">
        <v>1</v>
      </c>
      <c r="I16" s="1">
        <v>1</v>
      </c>
      <c r="J16" s="1">
        <v>1000</v>
      </c>
      <c r="K16" s="12"/>
      <c r="L16" s="1">
        <f t="shared" si="0"/>
        <v>0</v>
      </c>
    </row>
    <row r="17" spans="1:12" ht="43.2" x14ac:dyDescent="0.3">
      <c r="A17" s="38">
        <v>13</v>
      </c>
      <c r="B17" s="35" t="s">
        <v>22</v>
      </c>
      <c r="C17" s="30">
        <v>5</v>
      </c>
      <c r="D17" s="1">
        <v>5</v>
      </c>
      <c r="E17" s="1">
        <v>4</v>
      </c>
      <c r="F17" s="1">
        <v>3</v>
      </c>
      <c r="G17" s="1">
        <v>2</v>
      </c>
      <c r="H17" s="1">
        <v>1</v>
      </c>
      <c r="I17" s="1">
        <v>5</v>
      </c>
      <c r="J17" s="1">
        <v>5000</v>
      </c>
      <c r="K17" s="12"/>
      <c r="L17" s="1">
        <f t="shared" ref="L17" si="3">(K17)*(I17)</f>
        <v>0</v>
      </c>
    </row>
    <row r="18" spans="1:12" ht="28.8" x14ac:dyDescent="0.3">
      <c r="A18" s="38">
        <v>14</v>
      </c>
      <c r="B18" s="35" t="s">
        <v>15</v>
      </c>
      <c r="C18" s="30">
        <v>5</v>
      </c>
      <c r="D18" s="1">
        <v>5</v>
      </c>
      <c r="E18" s="1">
        <v>4</v>
      </c>
      <c r="F18" s="1">
        <v>3</v>
      </c>
      <c r="G18" s="1">
        <v>2</v>
      </c>
      <c r="H18" s="1">
        <v>1</v>
      </c>
      <c r="I18" s="1">
        <v>1</v>
      </c>
      <c r="J18" s="1">
        <v>1000</v>
      </c>
      <c r="K18" s="12"/>
      <c r="L18" s="1">
        <f t="shared" si="0"/>
        <v>0</v>
      </c>
    </row>
    <row r="19" spans="1:12" ht="28.8" x14ac:dyDescent="0.3">
      <c r="A19" s="38">
        <v>15</v>
      </c>
      <c r="B19" s="35" t="s">
        <v>16</v>
      </c>
      <c r="C19" s="30">
        <v>5</v>
      </c>
      <c r="D19" s="1">
        <v>5</v>
      </c>
      <c r="E19" s="1">
        <v>4</v>
      </c>
      <c r="F19" s="1">
        <v>3</v>
      </c>
      <c r="G19" s="1">
        <v>2</v>
      </c>
      <c r="H19" s="1">
        <v>1</v>
      </c>
      <c r="I19" s="1">
        <v>2</v>
      </c>
      <c r="J19" s="1">
        <v>2000</v>
      </c>
      <c r="K19" s="12"/>
      <c r="L19" s="1">
        <f t="shared" si="0"/>
        <v>0</v>
      </c>
    </row>
    <row r="20" spans="1:12" ht="28.8" x14ac:dyDescent="0.3">
      <c r="A20" s="38">
        <v>16</v>
      </c>
      <c r="B20" s="35" t="s">
        <v>18</v>
      </c>
      <c r="C20" s="30">
        <v>5</v>
      </c>
      <c r="D20" s="1">
        <v>5</v>
      </c>
      <c r="E20" s="1">
        <v>4</v>
      </c>
      <c r="F20" s="1">
        <v>3</v>
      </c>
      <c r="G20" s="1">
        <v>2</v>
      </c>
      <c r="H20" s="1">
        <v>1</v>
      </c>
      <c r="I20" s="1">
        <v>1</v>
      </c>
      <c r="J20" s="1">
        <v>1000</v>
      </c>
      <c r="K20" s="12"/>
      <c r="L20" s="1">
        <f t="shared" ref="L20:L22" si="4">(K20)*(I20)</f>
        <v>0</v>
      </c>
    </row>
    <row r="21" spans="1:12" ht="28.8" x14ac:dyDescent="0.3">
      <c r="A21" s="38">
        <v>17</v>
      </c>
      <c r="B21" s="35" t="s">
        <v>17</v>
      </c>
      <c r="C21" s="30">
        <v>5</v>
      </c>
      <c r="D21" s="1">
        <v>5</v>
      </c>
      <c r="E21" s="1">
        <v>4</v>
      </c>
      <c r="F21" s="1">
        <v>3</v>
      </c>
      <c r="G21" s="1">
        <v>2</v>
      </c>
      <c r="H21" s="1">
        <v>1</v>
      </c>
      <c r="I21" s="1">
        <v>3</v>
      </c>
      <c r="J21" s="1">
        <v>3000</v>
      </c>
      <c r="K21" s="12"/>
      <c r="L21" s="1">
        <f t="shared" si="4"/>
        <v>0</v>
      </c>
    </row>
    <row r="22" spans="1:12" ht="43.2" x14ac:dyDescent="0.3">
      <c r="A22" s="38">
        <v>18</v>
      </c>
      <c r="B22" s="35" t="s">
        <v>20</v>
      </c>
      <c r="C22" s="30">
        <v>5</v>
      </c>
      <c r="D22" s="1">
        <v>5</v>
      </c>
      <c r="E22" s="1">
        <v>4</v>
      </c>
      <c r="F22" s="1">
        <v>3</v>
      </c>
      <c r="G22" s="1">
        <v>2</v>
      </c>
      <c r="H22" s="1">
        <v>1</v>
      </c>
      <c r="I22" s="1">
        <v>1</v>
      </c>
      <c r="J22" s="1">
        <v>1000</v>
      </c>
      <c r="K22" s="12"/>
      <c r="L22" s="1">
        <f t="shared" si="4"/>
        <v>0</v>
      </c>
    </row>
    <row r="23" spans="1:12" ht="28.8" x14ac:dyDescent="0.3">
      <c r="A23" s="38">
        <v>19</v>
      </c>
      <c r="B23" s="35" t="s">
        <v>58</v>
      </c>
      <c r="C23" s="30">
        <v>5</v>
      </c>
      <c r="D23" s="1">
        <v>5</v>
      </c>
      <c r="E23" s="1">
        <v>4</v>
      </c>
      <c r="F23" s="1">
        <v>3</v>
      </c>
      <c r="G23" s="1">
        <v>2</v>
      </c>
      <c r="H23" s="1">
        <v>1</v>
      </c>
      <c r="I23" s="1">
        <v>5</v>
      </c>
      <c r="J23" s="1">
        <v>5000</v>
      </c>
      <c r="K23" s="12"/>
      <c r="L23" s="1">
        <f t="shared" si="0"/>
        <v>0</v>
      </c>
    </row>
    <row r="24" spans="1:12" ht="43.2" x14ac:dyDescent="0.3">
      <c r="A24" s="38">
        <v>20</v>
      </c>
      <c r="B24" s="35" t="s">
        <v>19</v>
      </c>
      <c r="C24" s="30">
        <v>5</v>
      </c>
      <c r="D24" s="1">
        <v>5</v>
      </c>
      <c r="E24" s="1">
        <v>4</v>
      </c>
      <c r="F24" s="1">
        <v>3</v>
      </c>
      <c r="G24" s="1">
        <v>2</v>
      </c>
      <c r="H24" s="1">
        <v>1</v>
      </c>
      <c r="I24" s="1">
        <v>3</v>
      </c>
      <c r="J24" s="1">
        <v>3000</v>
      </c>
      <c r="K24" s="12"/>
      <c r="L24" s="1">
        <f t="shared" si="0"/>
        <v>0</v>
      </c>
    </row>
    <row r="25" spans="1:12" ht="43.8" thickBot="1" x14ac:dyDescent="0.35">
      <c r="A25" s="39">
        <v>21</v>
      </c>
      <c r="B25" s="35" t="s">
        <v>21</v>
      </c>
      <c r="C25" s="30">
        <v>5</v>
      </c>
      <c r="D25" s="1">
        <v>5</v>
      </c>
      <c r="E25" s="1">
        <v>4</v>
      </c>
      <c r="F25" s="1">
        <v>3</v>
      </c>
      <c r="G25" s="1">
        <v>2</v>
      </c>
      <c r="H25" s="1">
        <v>1</v>
      </c>
      <c r="I25" s="1">
        <v>2</v>
      </c>
      <c r="J25" s="1">
        <v>2000</v>
      </c>
      <c r="K25" s="12"/>
      <c r="L25" s="1">
        <f t="shared" si="0"/>
        <v>0</v>
      </c>
    </row>
    <row r="26" spans="1:12" ht="15.6" x14ac:dyDescent="0.3">
      <c r="B26" s="7"/>
      <c r="C26" s="7"/>
      <c r="D26" s="8"/>
      <c r="E26" s="9"/>
      <c r="F26" s="9"/>
      <c r="J26" s="50" t="s">
        <v>8</v>
      </c>
      <c r="K26" s="51"/>
      <c r="L26" s="10">
        <v>61000</v>
      </c>
    </row>
    <row r="27" spans="1:12" ht="15.6" x14ac:dyDescent="0.3">
      <c r="I27"/>
      <c r="J27" s="44" t="s">
        <v>7</v>
      </c>
      <c r="K27" s="45"/>
      <c r="L27" s="10">
        <v>43400</v>
      </c>
    </row>
    <row r="28" spans="1:12" ht="15.6" x14ac:dyDescent="0.3">
      <c r="J28" s="48" t="s">
        <v>5</v>
      </c>
      <c r="K28" s="49"/>
      <c r="L28" s="10">
        <f>SUM(L5:L25)</f>
        <v>0</v>
      </c>
    </row>
  </sheetData>
  <sheetProtection algorithmName="SHA-512" hashValue="Y44l1gmPQVHf9bM7FrvkIOTn2wvqYu3/w0VJ9wB3fX58NozK0npjg2hmc93pXBFBmB3OFwi0Ge4aDJMYmvDrLQ==" saltValue="K5QjD1mzEvmEXPzvArCQ0A==" spinCount="100000" sheet="1" objects="1" scenarios="1"/>
  <mergeCells count="6">
    <mergeCell ref="J27:K27"/>
    <mergeCell ref="B2:L2"/>
    <mergeCell ref="J28:K28"/>
    <mergeCell ref="J26:K26"/>
    <mergeCell ref="B1:L1"/>
    <mergeCell ref="A3:B3"/>
  </mergeCells>
  <phoneticPr fontId="2" type="noConversion"/>
  <conditionalFormatting sqref="L28">
    <cfRule type="cellIs" dxfId="2" priority="1" operator="equal">
      <formula>$L$27</formula>
    </cfRule>
    <cfRule type="cellIs" dxfId="1" priority="3" operator="lessThan">
      <formula>$L$27</formula>
    </cfRule>
    <cfRule type="cellIs" dxfId="0" priority="4" operator="greaterThan">
      <formula>$L$27</formula>
    </cfRule>
  </conditionalFormatting>
  <dataValidations count="2">
    <dataValidation type="list" allowBlank="1" showInputMessage="1" showErrorMessage="1" sqref="K13:K25 K5:K6 K8:K11" xr:uid="{C2E47D63-0C14-4D99-A475-CFBBD3CC8D79}">
      <formula1>"1000,800,600,400,200"</formula1>
    </dataValidation>
    <dataValidation type="list" allowBlank="1" showInputMessage="1" showErrorMessage="1" sqref="K12 K7" xr:uid="{89ABA3E3-F6FD-44A1-A708-FF25A78ED5AB}">
      <formula1>"1000,600"</formula1>
    </dataValidation>
  </dataValidations>
  <pageMargins left="0.7" right="0.7" top="0.75" bottom="0.75" header="0.3" footer="0.3"/>
  <pageSetup paperSize="5" scale="83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4f43609-bfb8-4f43-92bd-c77e33fbcae8">X3Y23K5YXC6Q-126947605-381</_dlc_DocId>
    <_dlc_DocIdUrl xmlns="54f43609-bfb8-4f43-92bd-c77e33fbcae8">
      <Url>https://usaf.dps.mil/teams/KTFSO0070/939615/_layouts/15/DocIdRedir.aspx?ID=X3Y23K5YXC6Q-126947605-381</Url>
      <Description>X3Y23K5YXC6Q-126947605-381</Description>
    </_dlc_DocIdUrl>
    <ECFActionDescription xmlns="54f43609-bfb8-4f43-92bd-c77e33fbcae8" xsi:nil="true"/>
    <ECFActionIsPartitioned xmlns="54f43609-bfb8-4f43-92bd-c77e33fbcae8" xsi:nil="true"/>
    <ECFApplicationEnvironment xmlns="54f43609-bfb8-4f43-92bd-c77e33fbcae8">VanaQA</ECFApplicationEnvironment>
    <ECFActionBuyers xmlns="54f43609-bfb8-4f43-92bd-c77e33fbcae8">
      <UserInfo>
        <DisplayName/>
        <AccountId xsi:nil="true"/>
        <AccountType/>
      </UserInfo>
    </ECFActionBuyers>
    <ECFActionStatus xmlns="54f43609-bfb8-4f43-92bd-c77e33fbcae8" xsi:nil="true"/>
    <ECFApplicationVersion xmlns="54f43609-bfb8-4f43-92bd-c77e33fbcae8">5.0.0</ECFApplicationVersion>
    <ECFActionParentID xmlns="54f43609-bfb8-4f43-92bd-c77e33fbcae8" xsi:nil="true"/>
    <ECFActionSolicitationNumber xmlns="54f43609-bfb8-4f43-92bd-c77e33fbcae8" xsi:nil="true"/>
    <ECFActionPrimaryCO xmlns="54f43609-bfb8-4f43-92bd-c77e33fbcae8">
      <UserInfo>
        <DisplayName/>
        <AccountId xsi:nil="true"/>
        <AccountType/>
      </UserInfo>
    </ECFActionPrimaryCO>
    <ECFActionID xmlns="54f43609-bfb8-4f43-92bd-c77e33fbcae8" xsi:nil="true"/>
    <ECFActionOfficeID xmlns="54f43609-bfb8-4f43-92bd-c77e33fbcae8" xsi:nil="true"/>
    <ECFActionPrimaryCloseOutCO xmlns="54f43609-bfb8-4f43-92bd-c77e33fbcae8">
      <UserInfo>
        <DisplayName/>
        <AccountId xsi:nil="true"/>
        <AccountType/>
      </UserInfo>
    </ECFActionPrimaryCloseOutCO>
    <ECFActionCOs xmlns="54f43609-bfb8-4f43-92bd-c77e33fbcae8">
      <UserInfo>
        <DisplayName/>
        <AccountId xsi:nil="true"/>
        <AccountType/>
      </UserInfo>
    </ECFActionCOs>
    <ECFActionPurchaseReqNumbers xmlns="54f43609-bfb8-4f43-92bd-c77e33fbcae8" xsi:nil="true"/>
    <ECFActionName xmlns="54f43609-bfb8-4f43-92bd-c77e33fbcae8" xsi:nil="true"/>
    <ECFActionPrimaryBuyer xmlns="54f43609-bfb8-4f43-92bd-c77e33fbcae8">
      <UserInfo>
        <DisplayName/>
        <AccountId xsi:nil="true"/>
        <AccountType/>
      </UserInfo>
    </ECFActionPrimaryBuyer>
    <ECFActionPrimaryCloseOutBuyer xmlns="54f43609-bfb8-4f43-92bd-c77e33fbcae8">
      <UserInfo>
        <DisplayName/>
        <AccountId xsi:nil="true"/>
        <AccountType/>
      </UserInfo>
    </ECFActionPrimaryCloseOutBuyer>
    <ECFActionNumber xmlns="54f43609-bfb8-4f43-92bd-c77e33fbcae8" xsi:nil="true"/>
    <ECFActionCreateDate xmlns="54f43609-bfb8-4f43-92bd-c77e33fbcae8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CFDocument" ma:contentTypeID="0x0101001C8E6044E4377D48840CCCEBCB3A3C1800CC53FCFE8901744EA865CB99EECF3A8E" ma:contentTypeVersion="3" ma:contentTypeDescription="Create a new document." ma:contentTypeScope="" ma:versionID="928f2bd3ddcdb8dc812cd5c8313b1627">
  <xsd:schema xmlns:xsd="http://www.w3.org/2001/XMLSchema" xmlns:xs="http://www.w3.org/2001/XMLSchema" xmlns:p="http://schemas.microsoft.com/office/2006/metadata/properties" xmlns:ns1="http://schemas.microsoft.com/sharepoint/v3" xmlns:ns2="54f43609-bfb8-4f43-92bd-c77e33fbcae8" targetNamespace="http://schemas.microsoft.com/office/2006/metadata/properties" ma:root="true" ma:fieldsID="ebca8aa18d3a83bd50b59cd35168311b" ns1:_="" ns2:_="">
    <xsd:import namespace="http://schemas.microsoft.com/sharepoint/v3"/>
    <xsd:import namespace="54f43609-bfb8-4f43-92bd-c77e33fbcae8"/>
    <xsd:element name="properties">
      <xsd:complexType>
        <xsd:sequence>
          <xsd:element name="documentManagement">
            <xsd:complexType>
              <xsd:all>
                <xsd:element ref="ns2:ECFActionID" minOccurs="0"/>
                <xsd:element ref="ns2:ECFActionParentID" minOccurs="0"/>
                <xsd:element ref="ns2:ECFActionName" minOccurs="0"/>
                <xsd:element ref="ns2:ECFActionNumber" minOccurs="0"/>
                <xsd:element ref="ns2:ECFActionDescription" minOccurs="0"/>
                <xsd:element ref="ns2:ECFActionCreateDate" minOccurs="0"/>
                <xsd:element ref="ns2:ECFActionOfficeID" minOccurs="0"/>
                <xsd:element ref="ns2:ECFActionPrimaryBuyer" minOccurs="0"/>
                <xsd:element ref="ns2:ECFActionBuyers" minOccurs="0"/>
                <xsd:element ref="ns2:ECFActionPrimaryCO" minOccurs="0"/>
                <xsd:element ref="ns2:ECFActionCOs" minOccurs="0"/>
                <xsd:element ref="ns2:ECFActionPrimaryCloseOutCO" minOccurs="0"/>
                <xsd:element ref="ns2:ECFActionPrimaryCloseOutBuyer" minOccurs="0"/>
                <xsd:element ref="ns2:ECFActionIsPartitioned" minOccurs="0"/>
                <xsd:element ref="ns2:ECFActionStatus" minOccurs="0"/>
                <xsd:element ref="ns2:ECFActionPurchaseReqNumbers" minOccurs="0"/>
                <xsd:element ref="ns2:ECFActionSolicitationNumber" minOccurs="0"/>
                <xsd:element ref="ns2:ECFApplicationVersion" minOccurs="0"/>
                <xsd:element ref="ns2:ECFApplicationEnvironment" minOccurs="0"/>
                <xsd:element ref="ns1:_vti_ItemDeclaredRecord" minOccurs="0"/>
                <xsd:element ref="ns1:_vti_ItemHoldRecordStatu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7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28" nillable="true" ma:displayName="Hold and Record Status" ma:decimals="0" ma:hidden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f43609-bfb8-4f43-92bd-c77e33fbcae8" elementFormDefault="qualified">
    <xsd:import namespace="http://schemas.microsoft.com/office/2006/documentManagement/types"/>
    <xsd:import namespace="http://schemas.microsoft.com/office/infopath/2007/PartnerControls"/>
    <xsd:element name="ECFActionID" ma:index="8" nillable="true" ma:displayName="Action ID" ma:decimals="0" ma:indexed="true" ma:internalName="ECFActionID">
      <xsd:simpleType>
        <xsd:restriction base="dms:Number"/>
      </xsd:simpleType>
    </xsd:element>
    <xsd:element name="ECFActionParentID" ma:index="9" nillable="true" ma:displayName="Parent Action ID" ma:decimals="0" ma:indexed="true" ma:internalName="ECFActionParentID">
      <xsd:simpleType>
        <xsd:restriction base="dms:Number"/>
      </xsd:simpleType>
    </xsd:element>
    <xsd:element name="ECFActionName" ma:index="10" nillable="true" ma:displayName="Action Name" ma:internalName="ECFActionName">
      <xsd:simpleType>
        <xsd:restriction base="dms:Text"/>
      </xsd:simpleType>
    </xsd:element>
    <xsd:element name="ECFActionNumber" ma:index="11" nillable="true" ma:displayName="Action Number" ma:internalName="ECFActionNumber">
      <xsd:simpleType>
        <xsd:restriction base="dms:Text"/>
      </xsd:simpleType>
    </xsd:element>
    <xsd:element name="ECFActionDescription" ma:index="12" nillable="true" ma:displayName="Action Description" ma:internalName="ECFActionDescription">
      <xsd:simpleType>
        <xsd:restriction base="dms:Note">
          <xsd:maxLength value="255"/>
        </xsd:restriction>
      </xsd:simpleType>
    </xsd:element>
    <xsd:element name="ECFActionCreateDate" ma:index="13" nillable="true" ma:displayName="Action CreateDate" ma:format="DateTime" ma:internalName="ECFActionCreateDate">
      <xsd:simpleType>
        <xsd:restriction base="dms:DateTime"/>
      </xsd:simpleType>
    </xsd:element>
    <xsd:element name="ECFActionOfficeID" ma:index="14" nillable="true" ma:displayName="Action Administration Office" ma:decimals="0" ma:internalName="ECFActionOfficeID">
      <xsd:simpleType>
        <xsd:restriction base="dms:Number"/>
      </xsd:simpleType>
    </xsd:element>
    <xsd:element name="ECFActionPrimaryBuyer" ma:index="15" nillable="true" ma:displayName="Primary Buyer" ma:description="Primary Buyer" ma:SharePointGroup="0" ma:internalName="ECFActionPrimaryBuy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CFActionBuyers" ma:index="16" nillable="true" ma:displayName="Buyers" ma:description="Buyers" ma:SharePointGroup="0" ma:internalName="ECFActionBuy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CFActionPrimaryCO" ma:index="17" nillable="true" ma:displayName="Primary Contracting Officer" ma:description="Primary Contracting Officer" ma:SharePointGroup="0" ma:internalName="ECFActionPrimaryC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CFActionCOs" ma:index="18" nillable="true" ma:displayName="Contracting Officers" ma:description="Contracting Officers" ma:SharePointGroup="0" ma:internalName="ECFActionCO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CFActionPrimaryCloseOutCO" ma:index="19" nillable="true" ma:displayName="Primary Close-Out Contracting Officer" ma:description="Primary Close-Out Contracting Officer" ma:SharePointGroup="0" ma:internalName="ECFActionPrimaryCloseOutC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CFActionPrimaryCloseOutBuyer" ma:index="20" nillable="true" ma:displayName="Primary Close-Out Buyer" ma:description="Primary Close-Out Buyer" ma:SharePointGroup="0" ma:internalName="ECFActionPrimaryCloseOutBuy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CFActionIsPartitioned" ma:index="21" nillable="true" ma:displayName="Action Is Partitioned" ma:internalName="ECFActionIsPartitioned">
      <xsd:simpleType>
        <xsd:restriction base="dms:Boolean"/>
      </xsd:simpleType>
    </xsd:element>
    <xsd:element name="ECFActionStatus" ma:index="22" nillable="true" ma:displayName="Action Current Status" ma:description="Current Status of the Action" ma:internalName="ECFActionStatus">
      <xsd:simpleType>
        <xsd:restriction base="dms:Text"/>
      </xsd:simpleType>
    </xsd:element>
    <xsd:element name="ECFActionPurchaseReqNumbers" ma:index="23" nillable="true" ma:displayName="Purchase Requirement Numbers" ma:internalName="ECFActionPurchaseReqNumbers">
      <xsd:simpleType>
        <xsd:restriction base="dms:Text"/>
      </xsd:simpleType>
    </xsd:element>
    <xsd:element name="ECFActionSolicitationNumber" ma:index="24" nillable="true" ma:displayName="Solicitation Numbers" ma:internalName="ECFActionSolicitationNumber">
      <xsd:simpleType>
        <xsd:restriction base="dms:Text"/>
      </xsd:simpleType>
    </xsd:element>
    <xsd:element name="ECFApplicationVersion" ma:index="25" nillable="true" ma:displayName="Application Version" ma:default="5.0.0" ma:internalName="ECFApplicationVersion">
      <xsd:simpleType>
        <xsd:restriction base="dms:Text"/>
      </xsd:simpleType>
    </xsd:element>
    <xsd:element name="ECFApplicationEnvironment" ma:index="26" nillable="true" ma:displayName="Application Environment" ma:default="VanaQA" ma:internalName="ECFApplicationEnvironment">
      <xsd:simpleType>
        <xsd:restriction base="dms:Text"/>
      </xsd:simpleType>
    </xsd:element>
    <xsd:element name="_dlc_DocId" ma:index="29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1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A5C53F-E181-4DA1-8E4B-89C8D76E321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6E0A755-3274-4E89-BB8E-0DB251420E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AD42A5-668D-4A37-A65A-222B6244D5F4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microsoft.com/sharepoint/v3"/>
    <ds:schemaRef ds:uri="http://purl.org/dc/terms/"/>
    <ds:schemaRef ds:uri="http://purl.org/dc/dcmitype/"/>
    <ds:schemaRef ds:uri="54f43609-bfb8-4f43-92bd-c77e33fbcae8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36C21166-1CF0-4E4C-8898-44D97D26CA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4f43609-bfb8-4f43-92bd-c77e33fbca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8331b18d-2d87-48ef-a35f-ac8818ebf9b4}" enabled="0" method="" siteId="{8331b18d-2d87-48ef-a35f-ac8818ebf9b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HTRO Scoring Matrix Instruction</vt:lpstr>
      <vt:lpstr>HTRO Scoring Matrix</vt:lpstr>
    </vt:vector>
  </TitlesOfParts>
  <Company>U.S. Air Force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SMIES, JACK A CIV USAF AFMC AFSC/PZIYA</dc:creator>
  <cp:lastModifiedBy>MCCABE, RYAN E CIV USAF AFMC AFSC/PZIEB</cp:lastModifiedBy>
  <cp:lastPrinted>2024-02-20T16:23:11Z</cp:lastPrinted>
  <dcterms:created xsi:type="dcterms:W3CDTF">2023-08-04T18:23:43Z</dcterms:created>
  <dcterms:modified xsi:type="dcterms:W3CDTF">2024-02-28T19:59:00Z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0x0101001C8E6044E4377D48840CCCEBCB3A3C1800CC53FCFE8901744EA865CB99EECF3A8E</vt:lpwstr>
  </property>
  <property fmtid="{D5CDD505-2E9C-101B-9397-08002B2CF9AE}" pid="3" name="_dlc_DocIdItemGuid">
    <vt:lpwstr>52fb1ea3-d675-4e7b-a2f0-7efd92ad646c</vt:lpwstr>
  </property>
</Properties>
</file>